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8800" windowHeight="10500" firstSheet="8" activeTab="12"/>
  </bookViews>
  <sheets>
    <sheet name="Inspección 1" sheetId="13" r:id="rId1"/>
    <sheet name="Asistencia Judicia1" sheetId="1" r:id="rId2"/>
    <sheet name="Asistencia Judicial 2" sheetId="2" r:id="rId3"/>
    <sheet name="Asistencia Judicial 3" sheetId="3" r:id="rId4"/>
    <sheet name="Asistencia Judicial 4" sheetId="4" r:id="rId5"/>
    <sheet name="Trabajo Infantil 1" sheetId="5" r:id="rId6"/>
    <sheet name="Trabajo Infantil 2" sheetId="6" r:id="rId7"/>
    <sheet name="Trabajo Infantil 3" sheetId="7" r:id="rId8"/>
    <sheet name="Mediación 1" sheetId="8" r:id="rId9"/>
    <sheet name="Mediación 2" sheetId="9" r:id="rId10"/>
    <sheet name="Mediación 3" sheetId="10" r:id="rId11"/>
    <sheet name="Higiene y Seguridad 1" sheetId="11" r:id="rId12"/>
    <sheet name="Higiene y Seguridad 2" sheetId="1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3" l="1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1" i="13"/>
  <c r="C30" i="13"/>
  <c r="C29" i="13"/>
  <c r="C28" i="13"/>
  <c r="C27" i="13"/>
  <c r="C26" i="13"/>
  <c r="C25" i="13"/>
  <c r="C24" i="13"/>
  <c r="C23" i="13"/>
  <c r="C22" i="13"/>
  <c r="C21" i="13"/>
  <c r="C19" i="13"/>
  <c r="C18" i="13"/>
  <c r="C17" i="13"/>
  <c r="C16" i="13"/>
  <c r="C15" i="13"/>
  <c r="C14" i="13"/>
  <c r="C13" i="13"/>
  <c r="C12" i="13"/>
  <c r="C11" i="13"/>
  <c r="C7" i="13" s="1"/>
  <c r="C10" i="13"/>
  <c r="C9" i="13"/>
  <c r="C8" i="13"/>
  <c r="I7" i="13"/>
  <c r="H7" i="13"/>
  <c r="F7" i="13"/>
  <c r="D7" i="13"/>
  <c r="G47" i="13" l="1"/>
  <c r="G43" i="13"/>
  <c r="G39" i="13"/>
  <c r="G35" i="13"/>
  <c r="G18" i="13"/>
  <c r="G14" i="13"/>
  <c r="G10" i="13"/>
  <c r="E47" i="13"/>
  <c r="E43" i="13"/>
  <c r="E39" i="13"/>
  <c r="E35" i="13"/>
  <c r="G30" i="13"/>
  <c r="G26" i="13"/>
  <c r="G22" i="13"/>
  <c r="E18" i="13"/>
  <c r="E14" i="13"/>
  <c r="E10" i="13"/>
  <c r="G46" i="13"/>
  <c r="G38" i="13"/>
  <c r="G17" i="13"/>
  <c r="G9" i="13"/>
  <c r="E42" i="13"/>
  <c r="E17" i="13"/>
  <c r="E30" i="13"/>
  <c r="E26" i="13"/>
  <c r="E22" i="13"/>
  <c r="G42" i="13"/>
  <c r="G34" i="13"/>
  <c r="G13" i="13"/>
  <c r="E46" i="13"/>
  <c r="G29" i="13"/>
  <c r="G21" i="13"/>
  <c r="E13" i="13"/>
  <c r="E29" i="13"/>
  <c r="E25" i="13"/>
  <c r="E21" i="13"/>
  <c r="G45" i="13"/>
  <c r="G41" i="13"/>
  <c r="G37" i="13"/>
  <c r="G33" i="13"/>
  <c r="G16" i="13"/>
  <c r="G12" i="13"/>
  <c r="G8" i="13"/>
  <c r="E45" i="13"/>
  <c r="E41" i="13"/>
  <c r="E37" i="13"/>
  <c r="E33" i="13"/>
  <c r="G28" i="13"/>
  <c r="G24" i="13"/>
  <c r="G20" i="13"/>
  <c r="E16" i="13"/>
  <c r="E12" i="13"/>
  <c r="E8" i="13"/>
  <c r="G32" i="13"/>
  <c r="E28" i="13"/>
  <c r="E24" i="13"/>
  <c r="E20" i="13"/>
  <c r="E27" i="13"/>
  <c r="E38" i="13"/>
  <c r="G25" i="13"/>
  <c r="G44" i="13"/>
  <c r="G40" i="13"/>
  <c r="G36" i="13"/>
  <c r="E32" i="13"/>
  <c r="G19" i="13"/>
  <c r="G15" i="13"/>
  <c r="G11" i="13"/>
  <c r="E44" i="13"/>
  <c r="E40" i="13"/>
  <c r="E36" i="13"/>
  <c r="G31" i="13"/>
  <c r="G27" i="13"/>
  <c r="G23" i="13"/>
  <c r="E19" i="13"/>
  <c r="E15" i="13"/>
  <c r="E11" i="13"/>
  <c r="E31" i="13"/>
  <c r="E23" i="13"/>
  <c r="E34" i="13"/>
  <c r="E9" i="13"/>
  <c r="E7" i="13" l="1"/>
  <c r="G7" i="13"/>
  <c r="D45" i="12" l="1"/>
  <c r="D44" i="12"/>
  <c r="D38" i="12"/>
  <c r="D37" i="12"/>
  <c r="D34" i="12"/>
  <c r="D33" i="12"/>
  <c r="D28" i="12"/>
  <c r="D27" i="12"/>
  <c r="D24" i="12"/>
  <c r="D23" i="12"/>
  <c r="D20" i="12"/>
  <c r="D19" i="12"/>
  <c r="D13" i="12"/>
  <c r="D12" i="12"/>
  <c r="D9" i="12"/>
  <c r="D8" i="12"/>
  <c r="C5" i="12"/>
  <c r="D42" i="12" s="1"/>
  <c r="D10" i="12" l="1"/>
  <c r="D14" i="12"/>
  <c r="D21" i="12"/>
  <c r="D25" i="12"/>
  <c r="D31" i="12"/>
  <c r="D35" i="12"/>
  <c r="D39" i="12"/>
  <c r="D7" i="12"/>
  <c r="D11" i="12"/>
  <c r="D15" i="12"/>
  <c r="D22" i="12"/>
  <c r="D26" i="12"/>
  <c r="D32" i="12"/>
  <c r="D36" i="12"/>
  <c r="D43" i="12"/>
  <c r="D16" i="12"/>
  <c r="D40" i="12"/>
  <c r="D17" i="12"/>
  <c r="D29" i="12"/>
  <c r="D41" i="12"/>
  <c r="D6" i="12"/>
  <c r="D5" i="12" s="1"/>
  <c r="D18" i="12"/>
  <c r="D30" i="12"/>
  <c r="B29" i="10" l="1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G7" i="10"/>
  <c r="F7" i="10"/>
  <c r="E7" i="10"/>
  <c r="D7" i="10"/>
  <c r="C7" i="10"/>
  <c r="B7" i="10" l="1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G6" i="9"/>
  <c r="F6" i="9"/>
  <c r="E6" i="9"/>
  <c r="D6" i="9"/>
  <c r="C6" i="9"/>
  <c r="B6" i="9" l="1"/>
  <c r="D24" i="8"/>
  <c r="D23" i="8"/>
  <c r="D22" i="8"/>
  <c r="D20" i="8"/>
  <c r="H19" i="8"/>
  <c r="F19" i="8"/>
  <c r="B19" i="8"/>
  <c r="C22" i="8" s="1"/>
  <c r="D11" i="8"/>
  <c r="D10" i="8"/>
  <c r="D9" i="8"/>
  <c r="D8" i="8"/>
  <c r="D7" i="8"/>
  <c r="C7" i="8"/>
  <c r="H6" i="8"/>
  <c r="F6" i="8"/>
  <c r="B6" i="8"/>
  <c r="C8" i="8" s="1"/>
  <c r="D19" i="8" l="1"/>
  <c r="G24" i="8" s="1"/>
  <c r="D6" i="8"/>
  <c r="I7" i="8" s="1"/>
  <c r="C11" i="8"/>
  <c r="C23" i="8"/>
  <c r="C9" i="8"/>
  <c r="C20" i="8"/>
  <c r="I10" i="8"/>
  <c r="I11" i="8"/>
  <c r="I24" i="8"/>
  <c r="G21" i="8"/>
  <c r="I23" i="8"/>
  <c r="G20" i="8"/>
  <c r="I20" i="8"/>
  <c r="G22" i="8"/>
  <c r="E23" i="8"/>
  <c r="C21" i="8"/>
  <c r="C10" i="8"/>
  <c r="C24" i="8"/>
  <c r="I8" i="8" l="1"/>
  <c r="I6" i="8" s="1"/>
  <c r="G9" i="8"/>
  <c r="C19" i="8"/>
  <c r="E22" i="8"/>
  <c r="G23" i="8"/>
  <c r="G19" i="8" s="1"/>
  <c r="I21" i="8"/>
  <c r="G11" i="8"/>
  <c r="I9" i="8"/>
  <c r="E11" i="8"/>
  <c r="E9" i="8"/>
  <c r="E20" i="8"/>
  <c r="I22" i="8"/>
  <c r="E21" i="8"/>
  <c r="E19" i="8" s="1"/>
  <c r="G7" i="8"/>
  <c r="G10" i="8"/>
  <c r="E10" i="8"/>
  <c r="C6" i="8"/>
  <c r="E7" i="8"/>
  <c r="E8" i="8"/>
  <c r="G8" i="8"/>
  <c r="G6" i="8" s="1"/>
  <c r="I19" i="8"/>
  <c r="E6" i="8" l="1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E5" i="7"/>
  <c r="D5" i="7"/>
  <c r="B5" i="7" l="1"/>
  <c r="C26" i="7" s="1"/>
  <c r="C45" i="7"/>
  <c r="C41" i="7" l="1"/>
  <c r="C22" i="7"/>
  <c r="C10" i="7"/>
  <c r="C44" i="7"/>
  <c r="C35" i="7"/>
  <c r="C42" i="7"/>
  <c r="C37" i="7"/>
  <c r="C40" i="7"/>
  <c r="C31" i="7"/>
  <c r="C30" i="7"/>
  <c r="C24" i="7"/>
  <c r="C21" i="7"/>
  <c r="C18" i="7"/>
  <c r="C15" i="7"/>
  <c r="C12" i="7"/>
  <c r="C9" i="7"/>
  <c r="C20" i="7"/>
  <c r="C33" i="7"/>
  <c r="C19" i="7"/>
  <c r="C7" i="7"/>
  <c r="C34" i="7"/>
  <c r="C14" i="7"/>
  <c r="C36" i="7"/>
  <c r="C27" i="7"/>
  <c r="C29" i="7"/>
  <c r="C16" i="7"/>
  <c r="C32" i="7"/>
  <c r="C17" i="7"/>
  <c r="C38" i="7"/>
  <c r="C8" i="7"/>
  <c r="C39" i="7"/>
  <c r="C25" i="7"/>
  <c r="C13" i="7"/>
  <c r="C11" i="7"/>
  <c r="C28" i="7"/>
  <c r="C43" i="7"/>
  <c r="C23" i="7"/>
  <c r="C6" i="7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E6" i="6"/>
  <c r="D6" i="6"/>
  <c r="C6" i="6"/>
  <c r="C5" i="7" l="1"/>
  <c r="B6" i="6"/>
  <c r="C6" i="5"/>
  <c r="B6" i="5"/>
  <c r="B5" i="4" l="1"/>
  <c r="C11" i="4" s="1"/>
  <c r="C7" i="4" l="1"/>
  <c r="C8" i="4"/>
  <c r="C9" i="4"/>
  <c r="C6" i="4"/>
  <c r="C10" i="4"/>
  <c r="C5" i="4" l="1"/>
  <c r="B5" i="3" l="1"/>
  <c r="C27" i="3" s="1"/>
  <c r="C20" i="3" l="1"/>
  <c r="C18" i="3"/>
  <c r="C19" i="3"/>
  <c r="C21" i="3"/>
  <c r="C11" i="3"/>
  <c r="C23" i="3"/>
  <c r="C12" i="3"/>
  <c r="C24" i="3"/>
  <c r="C16" i="3"/>
  <c r="C6" i="3"/>
  <c r="C7" i="3"/>
  <c r="C8" i="3"/>
  <c r="C22" i="3"/>
  <c r="C25" i="3"/>
  <c r="C14" i="3"/>
  <c r="C26" i="3"/>
  <c r="C17" i="3"/>
  <c r="C9" i="3"/>
  <c r="C10" i="3"/>
  <c r="C13" i="3"/>
  <c r="C15" i="3"/>
  <c r="C5" i="3" l="1"/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G5" i="2"/>
  <c r="E5" i="2"/>
  <c r="C5" i="2" l="1"/>
  <c r="D35" i="2" s="1"/>
  <c r="D9" i="2" l="1"/>
  <c r="D16" i="2"/>
  <c r="D20" i="2"/>
  <c r="D18" i="2"/>
  <c r="D36" i="2"/>
  <c r="D15" i="2"/>
  <c r="D45" i="2"/>
  <c r="D43" i="2"/>
  <c r="D27" i="2"/>
  <c r="D8" i="2"/>
  <c r="D40" i="2"/>
  <c r="D42" i="2"/>
  <c r="D37" i="2"/>
  <c r="D33" i="2"/>
  <c r="D19" i="2"/>
  <c r="D14" i="2"/>
  <c r="D31" i="2"/>
  <c r="D39" i="2"/>
  <c r="D30" i="2"/>
  <c r="D11" i="2"/>
  <c r="D21" i="2"/>
  <c r="D6" i="2"/>
  <c r="D44" i="2"/>
  <c r="D7" i="2"/>
  <c r="D38" i="2"/>
  <c r="D28" i="2"/>
  <c r="D41" i="2"/>
  <c r="D25" i="2"/>
  <c r="D13" i="2"/>
  <c r="D10" i="2"/>
  <c r="D24" i="2"/>
  <c r="D34" i="2"/>
  <c r="H45" i="2"/>
  <c r="H42" i="2"/>
  <c r="F39" i="2"/>
  <c r="F36" i="2"/>
  <c r="H21" i="2"/>
  <c r="H36" i="2"/>
  <c r="F12" i="2"/>
  <c r="F45" i="2"/>
  <c r="F42" i="2"/>
  <c r="H15" i="2"/>
  <c r="F18" i="2"/>
  <c r="H32" i="2"/>
  <c r="H29" i="2"/>
  <c r="H26" i="2"/>
  <c r="H23" i="2"/>
  <c r="H20" i="2"/>
  <c r="H17" i="2"/>
  <c r="H14" i="2"/>
  <c r="H11" i="2"/>
  <c r="H8" i="2"/>
  <c r="H27" i="2"/>
  <c r="F27" i="2"/>
  <c r="H38" i="2"/>
  <c r="H35" i="2"/>
  <c r="F32" i="2"/>
  <c r="F29" i="2"/>
  <c r="F26" i="2"/>
  <c r="F23" i="2"/>
  <c r="F20" i="2"/>
  <c r="F17" i="2"/>
  <c r="F14" i="2"/>
  <c r="F11" i="2"/>
  <c r="F8" i="2"/>
  <c r="H9" i="2"/>
  <c r="H39" i="2"/>
  <c r="F6" i="2"/>
  <c r="H44" i="2"/>
  <c r="H41" i="2"/>
  <c r="F38" i="2"/>
  <c r="F35" i="2"/>
  <c r="D32" i="2"/>
  <c r="D29" i="2"/>
  <c r="D26" i="2"/>
  <c r="D23" i="2"/>
  <c r="F44" i="2"/>
  <c r="H24" i="2"/>
  <c r="F15" i="2"/>
  <c r="H31" i="2"/>
  <c r="H28" i="2"/>
  <c r="H25" i="2"/>
  <c r="H22" i="2"/>
  <c r="H19" i="2"/>
  <c r="H16" i="2"/>
  <c r="H13" i="2"/>
  <c r="H10" i="2"/>
  <c r="H7" i="2"/>
  <c r="H18" i="2"/>
  <c r="F30" i="2"/>
  <c r="F9" i="2"/>
  <c r="H40" i="2"/>
  <c r="H37" i="2"/>
  <c r="H34" i="2"/>
  <c r="F31" i="2"/>
  <c r="F28" i="2"/>
  <c r="F25" i="2"/>
  <c r="F22" i="2"/>
  <c r="F19" i="2"/>
  <c r="F16" i="2"/>
  <c r="F13" i="2"/>
  <c r="F10" i="2"/>
  <c r="F7" i="2"/>
  <c r="H12" i="2"/>
  <c r="F21" i="2"/>
  <c r="H43" i="2"/>
  <c r="F40" i="2"/>
  <c r="F37" i="2"/>
  <c r="F34" i="2"/>
  <c r="H6" i="2"/>
  <c r="H33" i="2"/>
  <c r="F43" i="2"/>
  <c r="H30" i="2"/>
  <c r="F24" i="2"/>
  <c r="D22" i="2"/>
  <c r="D17" i="2"/>
  <c r="D12" i="2"/>
  <c r="H5" i="2" l="1"/>
  <c r="D5" i="2"/>
  <c r="F5" i="2"/>
  <c r="E7" i="1" l="1"/>
  <c r="G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7" i="1" l="1"/>
  <c r="D10" i="1" s="1"/>
  <c r="H11" i="1" l="1"/>
  <c r="H8" i="1"/>
  <c r="D30" i="1"/>
  <c r="F42" i="1"/>
  <c r="F20" i="1"/>
  <c r="F38" i="1"/>
  <c r="F31" i="1"/>
  <c r="D18" i="1"/>
  <c r="D12" i="1"/>
  <c r="F14" i="1"/>
  <c r="D29" i="1"/>
  <c r="H16" i="1"/>
  <c r="D24" i="1"/>
  <c r="H32" i="1"/>
  <c r="H47" i="1"/>
  <c r="F11" i="1"/>
  <c r="D11" i="1"/>
  <c r="F46" i="1"/>
  <c r="F45" i="1"/>
  <c r="H37" i="1"/>
  <c r="F36" i="1"/>
  <c r="D27" i="1"/>
  <c r="D33" i="1"/>
  <c r="H29" i="1"/>
  <c r="F8" i="1"/>
  <c r="D15" i="1"/>
  <c r="H26" i="1"/>
  <c r="H41" i="1"/>
  <c r="F41" i="1"/>
  <c r="H22" i="1"/>
  <c r="H12" i="1"/>
  <c r="F26" i="1"/>
  <c r="H34" i="1"/>
  <c r="F39" i="1"/>
  <c r="F10" i="1"/>
  <c r="D21" i="1"/>
  <c r="H44" i="1"/>
  <c r="H31" i="1"/>
  <c r="D37" i="1"/>
  <c r="D45" i="1"/>
  <c r="H23" i="1"/>
  <c r="H38" i="1"/>
  <c r="D32" i="1"/>
  <c r="H19" i="1"/>
  <c r="H39" i="1"/>
  <c r="D8" i="1"/>
  <c r="F23" i="1"/>
  <c r="F17" i="1"/>
  <c r="H20" i="1"/>
  <c r="H35" i="1"/>
  <c r="D26" i="1"/>
  <c r="H13" i="1"/>
  <c r="F33" i="1"/>
  <c r="D31" i="1"/>
  <c r="F44" i="1"/>
  <c r="F35" i="1"/>
  <c r="D9" i="1"/>
  <c r="D42" i="1"/>
  <c r="D39" i="1"/>
  <c r="H17" i="1"/>
  <c r="F32" i="1"/>
  <c r="D23" i="1"/>
  <c r="H43" i="1"/>
  <c r="F30" i="1"/>
  <c r="D36" i="1"/>
  <c r="H14" i="1"/>
  <c r="F29" i="1"/>
  <c r="D20" i="1"/>
  <c r="H40" i="1"/>
  <c r="F18" i="1"/>
  <c r="D25" i="1"/>
  <c r="D13" i="1"/>
  <c r="F43" i="1"/>
  <c r="D38" i="1"/>
  <c r="D17" i="1"/>
  <c r="H10" i="1"/>
  <c r="H27" i="1"/>
  <c r="D14" i="1"/>
  <c r="H46" i="1"/>
  <c r="H24" i="1"/>
  <c r="F21" i="1"/>
  <c r="F22" i="1"/>
  <c r="H21" i="1"/>
  <c r="D22" i="1"/>
  <c r="F19" i="1"/>
  <c r="H18" i="1"/>
  <c r="D35" i="1"/>
  <c r="F16" i="1"/>
  <c r="H15" i="1"/>
  <c r="D47" i="1"/>
  <c r="F40" i="1"/>
  <c r="F27" i="1"/>
  <c r="F37" i="1"/>
  <c r="F24" i="1"/>
  <c r="H25" i="1"/>
  <c r="F28" i="1"/>
  <c r="F34" i="1"/>
  <c r="H30" i="1"/>
  <c r="F15" i="1"/>
  <c r="D28" i="1"/>
  <c r="F25" i="1"/>
  <c r="D46" i="1"/>
  <c r="H9" i="1"/>
  <c r="F12" i="1"/>
  <c r="D16" i="1"/>
  <c r="D43" i="1"/>
  <c r="H45" i="1"/>
  <c r="F9" i="1"/>
  <c r="D41" i="1"/>
  <c r="D40" i="1"/>
  <c r="H42" i="1"/>
  <c r="D19" i="1"/>
  <c r="D44" i="1"/>
  <c r="F47" i="1"/>
  <c r="H28" i="1"/>
  <c r="F13" i="1"/>
  <c r="H33" i="1"/>
  <c r="H36" i="1"/>
  <c r="F7" i="1" l="1"/>
  <c r="D7" i="1"/>
  <c r="H7" i="1"/>
</calcChain>
</file>

<file path=xl/sharedStrings.xml><?xml version="1.0" encoding="utf-8"?>
<sst xmlns="http://schemas.openxmlformats.org/spreadsheetml/2006/main" count="566" uniqueCount="208">
  <si>
    <t>Representación Local</t>
  </si>
  <si>
    <t>Sexo</t>
  </si>
  <si>
    <t>Total Público</t>
  </si>
  <si>
    <t>Femenino</t>
  </si>
  <si>
    <t>Masculino</t>
  </si>
  <si>
    <t>No.</t>
  </si>
  <si>
    <t>%</t>
  </si>
  <si>
    <t>No</t>
  </si>
  <si>
    <t>Total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</si>
  <si>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</si>
  <si>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</si>
  <si>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</si>
  <si>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</si>
  <si>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</si>
  <si>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</si>
  <si>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</si>
  <si>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</si>
  <si>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</si>
  <si>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</si>
  <si>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</si>
  <si>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</si>
  <si>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</si>
  <si>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</si>
  <si>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</si>
  <si>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</si>
  <si>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</si>
  <si>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</si>
  <si>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</si>
  <si>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</si>
  <si>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</si>
  <si>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</si>
  <si>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</si>
  <si>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</si>
  <si>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</si>
  <si>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</si>
  <si>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</si>
  <si>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</si>
  <si>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</si>
  <si>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</si>
  <si>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</si>
  <si>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</si>
  <si>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</si>
  <si>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</si>
  <si>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</si>
  <si>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</si>
  <si>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</si>
  <si>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</si>
  <si>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</si>
  <si>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</si>
  <si>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</si>
  <si>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</si>
  <si>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</si>
  <si>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</si>
  <si>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</si>
  <si>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</si>
  <si>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</si>
  <si>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</si>
  <si>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</si>
  <si>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</si>
  <si>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t>Público Atendido en Asistencia Judicial por Sexo, Según Región de Planificación y  Representación Local de Enero-Marzo, Año 2022</t>
  </si>
  <si>
    <t>Público Atendido en Asistencia Judicial, Según  Actores Laborales, Por Región de Planificación y  Representación Local de Trabajo, Enero-Marzo, Año 2022</t>
  </si>
  <si>
    <t>Trabajador</t>
  </si>
  <si>
    <t>Empleador</t>
  </si>
  <si>
    <t>Público Atendido con Expedientes Judiciales por Rama de Actividad Económica, Enero-Marzo Año 2022</t>
  </si>
  <si>
    <t>Rama de Actividad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</si>
  <si>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</si>
  <si>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</si>
  <si>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</si>
  <si>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</si>
  <si>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</si>
  <si>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</si>
  <si>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</si>
  <si>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</si>
  <si>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</si>
  <si>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</si>
  <si>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</si>
  <si>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</si>
  <si>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</si>
  <si>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</si>
  <si>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</si>
  <si>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</si>
  <si>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</si>
  <si>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</si>
  <si>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</si>
  <si>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</si>
  <si>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</si>
  <si>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</si>
  <si>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t>Público Atendido con expediente Judiciales, Según Motivo de la demanda, Enero-Marzo Año 2022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</si>
  <si>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</si>
  <si>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</si>
  <si>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</si>
  <si>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</si>
  <si>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</si>
  <si>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</si>
  <si>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</si>
  <si>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</si>
  <si>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t>Niños, Niñas y Adolescentes Retirados de Trabajo Infantil por Representación Local y Sexo, Enero-Marzo 2022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</si>
  <si>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</si>
  <si>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</si>
  <si>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</si>
  <si>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</si>
  <si>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</si>
  <si>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</si>
  <si>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</si>
  <si>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</si>
  <si>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</si>
  <si>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</si>
  <si>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Sanchez Ramirez (Cotui)</t>
  </si>
  <si>
    <t>Santiago</t>
  </si>
  <si>
    <t>Montecristi</t>
  </si>
  <si>
    <t>Las Matas de Farfán</t>
  </si>
  <si>
    <t>Duvergé, Independencia</t>
  </si>
  <si>
    <t>Niños, Niñas y Adolescentes Retirados de Trabajo Infantil por Rama de Actividad Económica, Según Grupos de Edad, Enero-Marzo 2022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</si>
  <si>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</si>
  <si>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</si>
  <si>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</si>
  <si>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</si>
  <si>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</si>
  <si>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</si>
  <si>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</si>
  <si>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</si>
  <si>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</si>
  <si>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</si>
  <si>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</si>
  <si>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</si>
  <si>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</si>
  <si>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</si>
  <si>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</si>
  <si>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</si>
  <si>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</si>
  <si>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</si>
  <si>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</si>
  <si>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</si>
  <si>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</si>
  <si>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</si>
  <si>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</si>
  <si>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</si>
  <si>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</si>
  <si>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 xml:space="preserve">Representación Local </t>
  </si>
  <si>
    <t>Estatus Legal</t>
  </si>
  <si>
    <t>Documentado</t>
  </si>
  <si>
    <t>Indocumentado</t>
  </si>
  <si>
    <t>Bani ( Peravia)</t>
  </si>
  <si>
    <t>Niños, Niñas y Adolescentes Retirados de Trabajo Infantil por Representación Local y Estatus Legal, Enero-Marzo 2022</t>
  </si>
  <si>
    <t>Mediaciones en Conflictos Juridicos de  Trabajo y Trabajadores por Sexo, Según Resultado, Enero-Marzo 2022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</si>
  <si>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</si>
  <si>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</si>
  <si>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</si>
  <si>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</si>
  <si>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</si>
  <si>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</si>
  <si>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</si>
  <si>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</si>
  <si>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</si>
  <si>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</si>
  <si>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</si>
  <si>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t>Mediaciones en  Convenios Colectivos de  Trabajo y Trabajadores por Sexo, Según Resultado, Enero-Marzo 2022</t>
  </si>
  <si>
    <t>Mediaciones en Conflictos Juridicos por Rama de Actividad Económica, Según Resultados, Enero-Marzo 2022</t>
  </si>
  <si>
    <t>Total Conflictos</t>
  </si>
  <si>
    <t>No acuerdos</t>
  </si>
  <si>
    <t>No Comparecencia</t>
  </si>
  <si>
    <r>
      <rPr>
        <b/>
        <i/>
        <sz val="10"/>
        <color rgb="FF000000"/>
        <rFont val="Bookman Old Style"/>
        <family val="1"/>
      </rPr>
      <t>Fuente</t>
    </r>
    <r>
      <rPr>
        <i/>
        <sz val="10"/>
        <color rgb="FF000000"/>
        <rFont val="Bookman Old Style"/>
        <family val="1"/>
      </rPr>
      <t>: Direccion de Mediacion Y Arbitraje</t>
    </r>
  </si>
  <si>
    <t>Mediaciones en Convenios Colectivos por Rama de Actividad Económica, Según Resultados, Enero-Marzo 2022</t>
  </si>
  <si>
    <t>No Acuerdos</t>
  </si>
  <si>
    <t>Comercio al por Mayor y Menor; reparación de vehículos de motor  y de las motocicletas</t>
  </si>
  <si>
    <t>Higiene y Seguridad en el Trabajo</t>
  </si>
  <si>
    <t>Gestión de la Dirección General de Higiene y Seguridad Industrial</t>
  </si>
  <si>
    <t>Comités de  Higiene y Seguridad del Trabajo Creados Según Gestión, Enero-Marzo 2022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</si>
  <si>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</si>
  <si>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</si>
  <si>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</si>
  <si>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</si>
  <si>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</si>
  <si>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</si>
  <si>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</si>
  <si>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</si>
  <si>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</si>
  <si>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</si>
  <si>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</si>
  <si>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</si>
  <si>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</si>
  <si>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t>Comités de Higiene y Seguridad del Trabajo Creados Según Región de Planificación y Representación Local de Trabajo, Enero-Marzo 2022</t>
  </si>
  <si>
    <t xml:space="preserve">Región </t>
  </si>
  <si>
    <t xml:space="preserve">Comités </t>
  </si>
  <si>
    <t xml:space="preserve">Distrito Nacional </t>
  </si>
  <si>
    <t>Santo Domingo  Este</t>
  </si>
  <si>
    <t>Bani, peravia</t>
  </si>
  <si>
    <t xml:space="preserve">Cibao Nordeste </t>
  </si>
  <si>
    <t>Constanza</t>
  </si>
  <si>
    <t xml:space="preserve">VISISTAS DE INSPECCION DEL TRABAJO POR TIPO DE ACTIVIDAD,SEGUN REGIONES DE PLANIFICACION, REPRESENTACION Y AGENCIA LOCAL DE TRABAJO, ENERO-MARZO 2022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</si>
  <si>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</si>
  <si>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</si>
  <si>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</si>
  <si>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</si>
  <si>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</si>
  <si>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</si>
  <si>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</si>
  <si>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</si>
  <si>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 xml:space="preserve">Santo Domingo </t>
  </si>
  <si>
    <r>
      <rPr>
        <b/>
        <i/>
        <sz val="8"/>
        <color rgb="FF000000"/>
        <rFont val="Bookman Old Style"/>
        <family val="1"/>
      </rP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</si>
  <si>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Adm. Pública y defensa; planes de de seguridad social de afiliación obligatria</t>
  </si>
  <si>
    <t>Actividades de los Hogares como empleadores</t>
  </si>
  <si>
    <t>Fuente: Departamento de Asistencia Judicial</t>
  </si>
  <si>
    <t>Fuente: Dirección de Erradicación del Trabajo Infantil</t>
  </si>
  <si>
    <t>Fuente: Direccion de Mediacion y Arbitraje</t>
  </si>
  <si>
    <t>Fuente: Dirección de Mediación y Arbitraje</t>
  </si>
  <si>
    <t>Fuente:  Dirección General de Higiene y Seguridad Industrial</t>
  </si>
  <si>
    <t>Fuente: Dirección General de Higiene y Seguridad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</si>
</sst>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i/>
      <sz val="9"/>
      <color theme="1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0"/>
      <name val="Arial"/>
      <family val="2"/>
    </font>
    <font>
      <sz val="8"/>
      <color rgb="FF000000"/>
      <name val="Bookman Old Styl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sz val="10"/>
      <color rgb="FF000000"/>
      <name val="Bookman Old Style"/>
      <family val="1"/>
    </font>
    <font>
      <sz val="10"/>
      <color theme="1"/>
      <name val="Baskerville Old Face"/>
      <family val="1"/>
    </font>
    <font>
      <sz val="10"/>
      <color theme="1"/>
      <name val="Calibri"/>
      <family val="2"/>
      <scheme val="minor"/>
    </font>
    <font>
      <i/>
      <sz val="10"/>
      <color rgb="FF000000"/>
      <name val="Bookman Old Style"/>
      <family val="1"/>
    </font>
    <font>
      <b/>
      <i/>
      <sz val="10"/>
      <color rgb="FF000000"/>
      <name val="Bookman Old Style"/>
      <family val="1"/>
    </font>
    <font>
      <sz val="11"/>
      <color rgb="FF000000"/>
      <name val="Baskerville Old Face"/>
      <family val="1"/>
    </font>
    <font>
      <sz val="11"/>
      <name val="Baskerville Old Face"/>
      <family val="1"/>
    </font>
    <font>
      <sz val="9"/>
      <color indexed="8"/>
      <name val="Baskerville Old Face"/>
      <family val="1"/>
    </font>
    <font>
      <sz val="7"/>
      <color theme="1"/>
      <name val="Arial"/>
      <family val="2"/>
    </font>
    <font>
      <sz val="9"/>
      <color rgb="FF000000"/>
      <name val="Cambria"/>
      <family val="1"/>
    </font>
    <font>
      <sz val="8"/>
      <color rgb="FF000000"/>
      <name val="Arial"/>
      <family val="2"/>
    </font>
    <font>
      <sz val="12"/>
      <color theme="1"/>
      <name val="Bookman Old Style"/>
      <family val="1"/>
    </font>
    <font>
      <sz val="12"/>
      <color rgb="FF000000"/>
      <name val="Baskerville Old Face"/>
      <family val="1"/>
    </font>
    <font>
      <sz val="9"/>
      <name val="Baskerville Old Face"/>
      <family val="1"/>
    </font>
    <font>
      <sz val="9"/>
      <color rgb="FF000000"/>
      <name val="Baskerville Old Face"/>
      <family val="1"/>
    </font>
    <font>
      <sz val="12"/>
      <color theme="1"/>
      <name val="Baskerville Old Face"/>
      <family val="1"/>
    </font>
    <font>
      <sz val="9"/>
      <color rgb="FF000000"/>
      <name val="Bookman Old Style"/>
      <family val="1"/>
    </font>
    <font>
      <i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4">
    <xf numFmtId="0" fontId="0" fillId="0" borderId="0" xfId="0"/>
    <xf numFmtId="0" fontId="0" fillId="0" borderId="0" xfId="0" applyBorder="1"/>
    <xf numFmtId="0" fontId="2" fillId="0" borderId="3" xfId="0" applyFont="1" applyFill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3" fillId="0" borderId="0" xfId="1" applyNumberFormat="1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  <xf numFmtId="165" fontId="12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6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3" fontId="25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164" fontId="8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165" fontId="30" fillId="0" borderId="0" xfId="0" applyNumberFormat="1" applyFont="1" applyFill="1" applyBorder="1" applyAlignment="1">
      <alignment horizontal="center" wrapText="1"/>
    </xf>
    <xf numFmtId="3" fontId="30" fillId="0" borderId="0" xfId="0" applyNumberFormat="1" applyFont="1" applyFill="1" applyBorder="1" applyAlignment="1">
      <alignment horizontal="center" wrapText="1"/>
    </xf>
    <xf numFmtId="16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6" fillId="0" borderId="3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0" fontId="27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33" fillId="0" borderId="0" xfId="0" applyFont="1" applyAlignment="1">
      <alignment horizontal="left" vertical="center" wrapText="1"/>
    </xf>
    <xf numFmtId="3" fontId="2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0"/>
  <sheetViews>
    <sheetView workbookViewId="0">
      <selection activeCell="L21" sqref="L21"/>
    </sheetView>
  </sheetViews>
  <sheetFormatPr baseColWidth="10" defaultRowHeight="15" x14ac:dyDescent="0.25"/>
  <cols>
    <col min="2" max="2" width="21" customWidth="1"/>
    <col min="3" max="3" width="14.28515625" customWidth="1"/>
    <col min="4" max="4" width="13.140625" customWidth="1"/>
    <col min="5" max="5" width="11.42578125" customWidth="1"/>
    <col min="6" max="6" width="11.140625" customWidth="1"/>
    <col min="7" max="7" width="11.7109375" customWidth="1"/>
    <col min="8" max="8" width="13.140625" customWidth="1"/>
    <col min="9" max="9" width="11.5703125" customWidth="1"/>
  </cols>
  <sheetData>
    <row r="3" spans="1:9" ht="31.5" customHeight="1" x14ac:dyDescent="0.25">
      <c r="A3" s="120" t="s">
        <v>189</v>
      </c>
      <c r="B3" s="120"/>
      <c r="C3" s="120"/>
      <c r="D3" s="120"/>
      <c r="E3" s="120"/>
      <c r="F3" s="120"/>
      <c r="G3" s="120"/>
      <c r="H3" s="120"/>
      <c r="I3" s="120"/>
    </row>
    <row r="4" spans="1:9" ht="15" customHeight="1" x14ac:dyDescent="0.25">
      <c r="A4" s="116" t="s">
        <v>190</v>
      </c>
      <c r="B4" s="117" t="s">
        <v>191</v>
      </c>
      <c r="C4" s="117" t="s">
        <v>192</v>
      </c>
      <c r="D4" s="117"/>
      <c r="E4" s="117"/>
      <c r="F4" s="117"/>
      <c r="G4" s="117"/>
      <c r="H4" s="117" t="s">
        <v>193</v>
      </c>
      <c r="I4" s="117" t="s">
        <v>194</v>
      </c>
    </row>
    <row r="5" spans="1:9" x14ac:dyDescent="0.25">
      <c r="A5" s="116"/>
      <c r="B5" s="117"/>
      <c r="C5" s="117" t="s">
        <v>8</v>
      </c>
      <c r="D5" s="117" t="s">
        <v>195</v>
      </c>
      <c r="E5" s="117"/>
      <c r="F5" s="117" t="s">
        <v>196</v>
      </c>
      <c r="G5" s="117"/>
      <c r="H5" s="117"/>
      <c r="I5" s="117"/>
    </row>
    <row r="6" spans="1:9" x14ac:dyDescent="0.25">
      <c r="A6" s="116"/>
      <c r="B6" s="117"/>
      <c r="C6" s="117"/>
      <c r="D6" s="121" t="s">
        <v>5</v>
      </c>
      <c r="E6" s="121" t="s">
        <v>6</v>
      </c>
      <c r="F6" s="121" t="s">
        <v>5</v>
      </c>
      <c r="G6" s="121" t="s">
        <v>6</v>
      </c>
      <c r="H6" s="117"/>
      <c r="I6" s="117"/>
    </row>
    <row r="7" spans="1:9" x14ac:dyDescent="0.25">
      <c r="A7" s="122" t="s">
        <v>197</v>
      </c>
      <c r="B7" s="122"/>
      <c r="C7" s="123">
        <f t="shared" ref="C7:I7" si="0">SUM(C8:C47)</f>
        <v>18006</v>
      </c>
      <c r="D7" s="123">
        <f>SUM(D8:D47)</f>
        <v>15969</v>
      </c>
      <c r="E7" s="124">
        <f t="shared" si="0"/>
        <v>88.687104298567121</v>
      </c>
      <c r="F7" s="123">
        <f t="shared" si="0"/>
        <v>2077</v>
      </c>
      <c r="G7" s="124">
        <f t="shared" si="0"/>
        <v>11.535043874264142</v>
      </c>
      <c r="H7" s="123">
        <f t="shared" si="0"/>
        <v>5809</v>
      </c>
      <c r="I7" s="123">
        <f t="shared" si="0"/>
        <v>333</v>
      </c>
    </row>
    <row r="8" spans="1:9" x14ac:dyDescent="0.25">
      <c r="A8" s="115" t="s">
        <v>9</v>
      </c>
      <c r="B8" s="118" t="s">
        <v>10</v>
      </c>
      <c r="C8" s="82">
        <f>SUM(F8+D8)</f>
        <v>2963</v>
      </c>
      <c r="D8" s="83">
        <v>2398</v>
      </c>
      <c r="E8" s="84">
        <f>(D8/$C$7)*100</f>
        <v>13.317782961235144</v>
      </c>
      <c r="F8" s="85">
        <v>565</v>
      </c>
      <c r="G8" s="84">
        <f>(F8/$C$7)*100</f>
        <v>3.1378429412418085</v>
      </c>
      <c r="H8" s="85">
        <v>458</v>
      </c>
      <c r="I8" s="85">
        <v>6</v>
      </c>
    </row>
    <row r="9" spans="1:9" x14ac:dyDescent="0.25">
      <c r="A9" s="115"/>
      <c r="B9" s="118" t="s">
        <v>198</v>
      </c>
      <c r="C9" s="82">
        <f t="shared" ref="C9:C47" si="1">SUM(F9+D9)</f>
        <v>1919</v>
      </c>
      <c r="D9" s="83">
        <v>1558</v>
      </c>
      <c r="E9" s="84">
        <f t="shared" ref="E9:E47" si="2">(D9/$C$7)*100</f>
        <v>8.6526713317782953</v>
      </c>
      <c r="F9" s="85">
        <v>361</v>
      </c>
      <c r="G9" s="84">
        <f t="shared" ref="G9:G47" si="3">(F9/$C$7)*100</f>
        <v>2.0048872598022882</v>
      </c>
      <c r="H9" s="85">
        <v>142</v>
      </c>
      <c r="I9" s="85">
        <v>96</v>
      </c>
    </row>
    <row r="10" spans="1:9" x14ac:dyDescent="0.25">
      <c r="A10" s="115"/>
      <c r="B10" s="118" t="s">
        <v>12</v>
      </c>
      <c r="C10" s="82">
        <f t="shared" si="1"/>
        <v>1348</v>
      </c>
      <c r="D10" s="83">
        <v>1277</v>
      </c>
      <c r="E10" s="84">
        <f t="shared" si="2"/>
        <v>7.0920804176385648</v>
      </c>
      <c r="F10" s="85">
        <v>71</v>
      </c>
      <c r="G10" s="84">
        <f t="shared" si="3"/>
        <v>0.39431300677551923</v>
      </c>
      <c r="H10" s="85">
        <v>345</v>
      </c>
      <c r="I10" s="85">
        <v>5</v>
      </c>
    </row>
    <row r="11" spans="1:9" x14ac:dyDescent="0.25">
      <c r="A11" s="115" t="s">
        <v>13</v>
      </c>
      <c r="B11" s="118" t="s">
        <v>14</v>
      </c>
      <c r="C11" s="82">
        <f t="shared" si="1"/>
        <v>146</v>
      </c>
      <c r="D11" s="119">
        <v>146</v>
      </c>
      <c r="E11" s="84">
        <f t="shared" si="2"/>
        <v>0.81084083083416636</v>
      </c>
      <c r="F11" s="86">
        <v>0</v>
      </c>
      <c r="G11" s="84">
        <f t="shared" si="3"/>
        <v>0</v>
      </c>
      <c r="H11" s="86">
        <v>74</v>
      </c>
      <c r="I11" s="85">
        <v>0</v>
      </c>
    </row>
    <row r="12" spans="1:9" x14ac:dyDescent="0.25">
      <c r="A12" s="115"/>
      <c r="B12" s="118" t="s">
        <v>15</v>
      </c>
      <c r="C12" s="82">
        <f t="shared" si="1"/>
        <v>149</v>
      </c>
      <c r="D12" s="83">
        <v>138</v>
      </c>
      <c r="E12" s="84">
        <f t="shared" si="2"/>
        <v>0.76641119626791065</v>
      </c>
      <c r="F12" s="86">
        <v>11</v>
      </c>
      <c r="G12" s="84">
        <f t="shared" si="3"/>
        <v>6.109074752860158E-2</v>
      </c>
      <c r="H12" s="85">
        <v>58</v>
      </c>
      <c r="I12" s="85">
        <v>0</v>
      </c>
    </row>
    <row r="13" spans="1:9" x14ac:dyDescent="0.25">
      <c r="A13" s="115"/>
      <c r="B13" s="118" t="s">
        <v>16</v>
      </c>
      <c r="C13" s="82">
        <f t="shared" si="1"/>
        <v>240</v>
      </c>
      <c r="D13" s="85">
        <v>210</v>
      </c>
      <c r="E13" s="84">
        <f t="shared" si="2"/>
        <v>1.166277907364212</v>
      </c>
      <c r="F13" s="86">
        <v>30</v>
      </c>
      <c r="G13" s="84">
        <f t="shared" si="3"/>
        <v>0.16661112962345886</v>
      </c>
      <c r="H13" s="86">
        <v>154</v>
      </c>
      <c r="I13" s="85">
        <v>0</v>
      </c>
    </row>
    <row r="14" spans="1:9" x14ac:dyDescent="0.25">
      <c r="A14" s="115"/>
      <c r="B14" s="118" t="s">
        <v>17</v>
      </c>
      <c r="C14" s="82">
        <f t="shared" si="1"/>
        <v>139</v>
      </c>
      <c r="D14" s="86">
        <v>135</v>
      </c>
      <c r="E14" s="84">
        <f t="shared" si="2"/>
        <v>0.74975008330556481</v>
      </c>
      <c r="F14" s="86">
        <v>4</v>
      </c>
      <c r="G14" s="84">
        <f t="shared" si="3"/>
        <v>2.2214817283127845E-2</v>
      </c>
      <c r="H14" s="86">
        <v>34</v>
      </c>
      <c r="I14" s="85">
        <v>9</v>
      </c>
    </row>
    <row r="15" spans="1:9" x14ac:dyDescent="0.25">
      <c r="A15" s="115"/>
      <c r="B15" s="118" t="s">
        <v>18</v>
      </c>
      <c r="C15" s="82">
        <f t="shared" si="1"/>
        <v>438</v>
      </c>
      <c r="D15" s="86">
        <v>406</v>
      </c>
      <c r="E15" s="84">
        <f t="shared" si="2"/>
        <v>2.2548039542374765</v>
      </c>
      <c r="F15" s="86">
        <v>32</v>
      </c>
      <c r="G15" s="84">
        <f t="shared" si="3"/>
        <v>0.17771853826502276</v>
      </c>
      <c r="H15" s="86">
        <v>142</v>
      </c>
      <c r="I15" s="85">
        <v>0</v>
      </c>
    </row>
    <row r="16" spans="1:9" x14ac:dyDescent="0.25">
      <c r="A16" s="115"/>
      <c r="B16" s="118" t="s">
        <v>19</v>
      </c>
      <c r="C16" s="82">
        <f t="shared" si="1"/>
        <v>160</v>
      </c>
      <c r="D16" s="86">
        <v>158</v>
      </c>
      <c r="E16" s="84">
        <f t="shared" si="2"/>
        <v>0.87748528268354986</v>
      </c>
      <c r="F16" s="86">
        <v>2</v>
      </c>
      <c r="G16" s="84">
        <f t="shared" si="3"/>
        <v>1.1107408641563923E-2</v>
      </c>
      <c r="H16" s="86">
        <v>72</v>
      </c>
      <c r="I16" s="85">
        <v>0</v>
      </c>
    </row>
    <row r="17" spans="1:9" x14ac:dyDescent="0.25">
      <c r="A17" s="115" t="s">
        <v>20</v>
      </c>
      <c r="B17" s="118" t="s">
        <v>21</v>
      </c>
      <c r="C17" s="82">
        <f t="shared" si="1"/>
        <v>195</v>
      </c>
      <c r="D17" s="86">
        <v>187</v>
      </c>
      <c r="E17" s="84">
        <f t="shared" si="2"/>
        <v>1.0385427079862268</v>
      </c>
      <c r="F17" s="86">
        <v>8</v>
      </c>
      <c r="G17" s="84">
        <f t="shared" si="3"/>
        <v>4.4429634566255691E-2</v>
      </c>
      <c r="H17" s="86">
        <v>12</v>
      </c>
      <c r="I17" s="85">
        <v>0</v>
      </c>
    </row>
    <row r="18" spans="1:9" x14ac:dyDescent="0.25">
      <c r="A18" s="115"/>
      <c r="B18" s="118" t="s">
        <v>22</v>
      </c>
      <c r="C18" s="82">
        <f t="shared" si="1"/>
        <v>232</v>
      </c>
      <c r="D18" s="86">
        <v>208</v>
      </c>
      <c r="E18" s="84">
        <f t="shared" si="2"/>
        <v>1.1551704987226481</v>
      </c>
      <c r="F18" s="86">
        <v>24</v>
      </c>
      <c r="G18" s="84">
        <f t="shared" si="3"/>
        <v>0.13328890369876709</v>
      </c>
      <c r="H18" s="86">
        <v>28</v>
      </c>
      <c r="I18" s="85">
        <v>11</v>
      </c>
    </row>
    <row r="19" spans="1:9" x14ac:dyDescent="0.25">
      <c r="A19" s="115"/>
      <c r="B19" s="118" t="s">
        <v>23</v>
      </c>
      <c r="C19" s="82">
        <f t="shared" si="1"/>
        <v>585</v>
      </c>
      <c r="D19" s="85">
        <v>523</v>
      </c>
      <c r="E19" s="84">
        <f t="shared" si="2"/>
        <v>2.904587359768966</v>
      </c>
      <c r="F19" s="86">
        <v>62</v>
      </c>
      <c r="G19" s="84">
        <f t="shared" si="3"/>
        <v>0.34432966788848163</v>
      </c>
      <c r="H19" s="85">
        <v>76</v>
      </c>
      <c r="I19" s="85">
        <v>1</v>
      </c>
    </row>
    <row r="20" spans="1:9" x14ac:dyDescent="0.25">
      <c r="A20" s="115" t="s">
        <v>24</v>
      </c>
      <c r="B20" s="118" t="s">
        <v>25</v>
      </c>
      <c r="C20" s="82">
        <v>640</v>
      </c>
      <c r="D20" s="85">
        <v>640</v>
      </c>
      <c r="E20" s="84">
        <f t="shared" si="2"/>
        <v>3.5543707653004555</v>
      </c>
      <c r="F20" s="86">
        <v>35</v>
      </c>
      <c r="G20" s="84">
        <f t="shared" si="3"/>
        <v>0.19437965122736867</v>
      </c>
      <c r="H20" s="86">
        <v>176</v>
      </c>
      <c r="I20" s="85">
        <v>0</v>
      </c>
    </row>
    <row r="21" spans="1:9" x14ac:dyDescent="0.25">
      <c r="A21" s="115"/>
      <c r="B21" s="118" t="s">
        <v>26</v>
      </c>
      <c r="C21" s="82">
        <f t="shared" si="1"/>
        <v>341</v>
      </c>
      <c r="D21" s="85">
        <v>319</v>
      </c>
      <c r="E21" s="84">
        <f t="shared" si="2"/>
        <v>1.7716316783294457</v>
      </c>
      <c r="F21" s="86">
        <v>22</v>
      </c>
      <c r="G21" s="84">
        <f t="shared" si="3"/>
        <v>0.12218149505720316</v>
      </c>
      <c r="H21" s="85">
        <v>82</v>
      </c>
      <c r="I21" s="85">
        <v>17</v>
      </c>
    </row>
    <row r="22" spans="1:9" x14ac:dyDescent="0.25">
      <c r="A22" s="115"/>
      <c r="B22" s="118" t="s">
        <v>27</v>
      </c>
      <c r="C22" s="82">
        <f t="shared" si="1"/>
        <v>845</v>
      </c>
      <c r="D22" s="85">
        <v>555</v>
      </c>
      <c r="E22" s="84">
        <f t="shared" si="2"/>
        <v>3.0823058980339888</v>
      </c>
      <c r="F22" s="86">
        <v>290</v>
      </c>
      <c r="G22" s="84">
        <f t="shared" si="3"/>
        <v>1.610574253026769</v>
      </c>
      <c r="H22" s="86">
        <v>82</v>
      </c>
      <c r="I22" s="85">
        <v>0</v>
      </c>
    </row>
    <row r="23" spans="1:9" x14ac:dyDescent="0.25">
      <c r="A23" s="115"/>
      <c r="B23" s="118" t="s">
        <v>28</v>
      </c>
      <c r="C23" s="82">
        <f t="shared" si="1"/>
        <v>53</v>
      </c>
      <c r="D23" s="86">
        <v>47</v>
      </c>
      <c r="E23" s="84">
        <f t="shared" si="2"/>
        <v>0.26102410307675217</v>
      </c>
      <c r="F23" s="86">
        <v>6</v>
      </c>
      <c r="G23" s="84">
        <f t="shared" si="3"/>
        <v>3.3322225924691772E-2</v>
      </c>
      <c r="H23" s="86">
        <v>40</v>
      </c>
      <c r="I23" s="85">
        <v>0</v>
      </c>
    </row>
    <row r="24" spans="1:9" x14ac:dyDescent="0.25">
      <c r="A24" s="115" t="s">
        <v>187</v>
      </c>
      <c r="B24" s="88" t="s">
        <v>30</v>
      </c>
      <c r="C24" s="82">
        <f t="shared" si="1"/>
        <v>1080</v>
      </c>
      <c r="D24" s="85">
        <v>1048</v>
      </c>
      <c r="E24" s="84">
        <f t="shared" si="2"/>
        <v>5.8202821281794961</v>
      </c>
      <c r="F24" s="86">
        <v>32</v>
      </c>
      <c r="G24" s="84">
        <f t="shared" si="3"/>
        <v>0.17771853826502276</v>
      </c>
      <c r="H24" s="85">
        <v>196</v>
      </c>
      <c r="I24" s="85">
        <v>10</v>
      </c>
    </row>
    <row r="25" spans="1:9" x14ac:dyDescent="0.25">
      <c r="A25" s="115"/>
      <c r="B25" s="88" t="s">
        <v>31</v>
      </c>
      <c r="C25" s="82">
        <f t="shared" si="1"/>
        <v>236</v>
      </c>
      <c r="D25" s="85">
        <v>234</v>
      </c>
      <c r="E25" s="84">
        <f t="shared" si="2"/>
        <v>1.299566811062979</v>
      </c>
      <c r="F25" s="86">
        <v>2</v>
      </c>
      <c r="G25" s="84">
        <f t="shared" si="3"/>
        <v>1.1107408641563923E-2</v>
      </c>
      <c r="H25" s="86">
        <v>42</v>
      </c>
      <c r="I25" s="85">
        <v>10</v>
      </c>
    </row>
    <row r="26" spans="1:9" ht="20.25" customHeight="1" x14ac:dyDescent="0.25">
      <c r="A26" s="115"/>
      <c r="B26" s="88" t="s">
        <v>32</v>
      </c>
      <c r="C26" s="82">
        <f t="shared" si="1"/>
        <v>272</v>
      </c>
      <c r="D26" s="86">
        <v>265</v>
      </c>
      <c r="E26" s="84">
        <f t="shared" si="2"/>
        <v>1.4717316450072198</v>
      </c>
      <c r="F26" s="86">
        <v>7</v>
      </c>
      <c r="G26" s="84">
        <f t="shared" si="3"/>
        <v>3.8875930245473735E-2</v>
      </c>
      <c r="H26" s="86">
        <v>70</v>
      </c>
      <c r="I26" s="85">
        <v>3</v>
      </c>
    </row>
    <row r="27" spans="1:9" x14ac:dyDescent="0.25">
      <c r="A27" s="115"/>
      <c r="B27" s="118" t="s">
        <v>33</v>
      </c>
      <c r="C27" s="82">
        <f t="shared" si="1"/>
        <v>86</v>
      </c>
      <c r="D27" s="85">
        <v>83</v>
      </c>
      <c r="E27" s="84">
        <f t="shared" si="2"/>
        <v>0.46095745862490284</v>
      </c>
      <c r="F27" s="86">
        <v>3</v>
      </c>
      <c r="G27" s="84">
        <f t="shared" si="3"/>
        <v>1.6661112962345886E-2</v>
      </c>
      <c r="H27" s="86">
        <v>0</v>
      </c>
      <c r="I27" s="85">
        <v>0</v>
      </c>
    </row>
    <row r="28" spans="1:9" x14ac:dyDescent="0.25">
      <c r="A28" s="115"/>
      <c r="B28" s="118" t="s">
        <v>106</v>
      </c>
      <c r="C28" s="82">
        <f t="shared" si="1"/>
        <v>105</v>
      </c>
      <c r="D28" s="86">
        <v>101</v>
      </c>
      <c r="E28" s="84">
        <f t="shared" si="2"/>
        <v>0.56092413639897809</v>
      </c>
      <c r="F28" s="86">
        <v>4</v>
      </c>
      <c r="G28" s="84">
        <f t="shared" si="3"/>
        <v>2.2214817283127845E-2</v>
      </c>
      <c r="H28" s="86">
        <v>20</v>
      </c>
      <c r="I28" s="85">
        <v>0</v>
      </c>
    </row>
    <row r="29" spans="1:9" x14ac:dyDescent="0.25">
      <c r="A29" s="115" t="s">
        <v>35</v>
      </c>
      <c r="B29" s="118" t="s">
        <v>36</v>
      </c>
      <c r="C29" s="82">
        <f t="shared" si="1"/>
        <v>231</v>
      </c>
      <c r="D29" s="85">
        <v>205</v>
      </c>
      <c r="E29" s="84">
        <f t="shared" si="2"/>
        <v>1.1385093857603021</v>
      </c>
      <c r="F29" s="86">
        <v>26</v>
      </c>
      <c r="G29" s="84">
        <f t="shared" si="3"/>
        <v>0.14439631234033101</v>
      </c>
      <c r="H29" s="85">
        <v>54</v>
      </c>
      <c r="I29" s="85">
        <v>0</v>
      </c>
    </row>
    <row r="30" spans="1:9" x14ac:dyDescent="0.25">
      <c r="A30" s="115"/>
      <c r="B30" s="118" t="s">
        <v>37</v>
      </c>
      <c r="C30" s="82">
        <f t="shared" si="1"/>
        <v>652</v>
      </c>
      <c r="D30" s="85">
        <v>616</v>
      </c>
      <c r="E30" s="84">
        <f t="shared" si="2"/>
        <v>3.4210818616016878</v>
      </c>
      <c r="F30" s="86">
        <v>36</v>
      </c>
      <c r="G30" s="84">
        <f t="shared" si="3"/>
        <v>0.19993335554815062</v>
      </c>
      <c r="H30" s="86">
        <v>428</v>
      </c>
      <c r="I30" s="85">
        <v>4</v>
      </c>
    </row>
    <row r="31" spans="1:9" x14ac:dyDescent="0.25">
      <c r="A31" s="115"/>
      <c r="B31" s="118" t="s">
        <v>38</v>
      </c>
      <c r="C31" s="82">
        <f t="shared" si="1"/>
        <v>173</v>
      </c>
      <c r="D31" s="85">
        <v>167</v>
      </c>
      <c r="E31" s="84">
        <f t="shared" si="2"/>
        <v>0.92746862157058763</v>
      </c>
      <c r="F31" s="86">
        <v>6</v>
      </c>
      <c r="G31" s="84">
        <f t="shared" si="3"/>
        <v>3.3322225924691772E-2</v>
      </c>
      <c r="H31" s="86">
        <v>287</v>
      </c>
      <c r="I31" s="85">
        <v>34</v>
      </c>
    </row>
    <row r="32" spans="1:9" x14ac:dyDescent="0.25">
      <c r="A32" s="115"/>
      <c r="B32" s="118" t="s">
        <v>39</v>
      </c>
      <c r="C32" s="82">
        <v>246</v>
      </c>
      <c r="D32" s="86">
        <v>246</v>
      </c>
      <c r="E32" s="84">
        <f t="shared" si="2"/>
        <v>1.3662112629123626</v>
      </c>
      <c r="F32" s="86">
        <v>3</v>
      </c>
      <c r="G32" s="84">
        <f t="shared" si="3"/>
        <v>1.6661112962345886E-2</v>
      </c>
      <c r="H32" s="86">
        <v>144</v>
      </c>
      <c r="I32" s="85">
        <v>4</v>
      </c>
    </row>
    <row r="33" spans="1:9" x14ac:dyDescent="0.25">
      <c r="A33" s="115"/>
      <c r="B33" s="118" t="s">
        <v>40</v>
      </c>
      <c r="C33" s="82">
        <v>562</v>
      </c>
      <c r="D33" s="86">
        <v>562</v>
      </c>
      <c r="E33" s="84">
        <f t="shared" si="2"/>
        <v>3.1211818282794623</v>
      </c>
      <c r="F33" s="86">
        <v>2</v>
      </c>
      <c r="G33" s="84">
        <f t="shared" si="3"/>
        <v>1.1107408641563923E-2</v>
      </c>
      <c r="H33" s="86">
        <v>472</v>
      </c>
      <c r="I33" s="85">
        <v>10</v>
      </c>
    </row>
    <row r="34" spans="1:9" x14ac:dyDescent="0.25">
      <c r="A34" s="115" t="s">
        <v>41</v>
      </c>
      <c r="B34" s="118" t="s">
        <v>42</v>
      </c>
      <c r="C34" s="82">
        <f t="shared" si="1"/>
        <v>310</v>
      </c>
      <c r="D34" s="85">
        <v>286</v>
      </c>
      <c r="E34" s="84">
        <f t="shared" si="2"/>
        <v>1.588359435743641</v>
      </c>
      <c r="F34" s="86">
        <v>24</v>
      </c>
      <c r="G34" s="84">
        <f t="shared" si="3"/>
        <v>0.13328890369876709</v>
      </c>
      <c r="H34" s="86">
        <v>103</v>
      </c>
      <c r="I34" s="85">
        <v>0</v>
      </c>
    </row>
    <row r="35" spans="1:9" x14ac:dyDescent="0.25">
      <c r="A35" s="115"/>
      <c r="B35" s="118" t="s">
        <v>43</v>
      </c>
      <c r="C35" s="82">
        <f t="shared" si="1"/>
        <v>452</v>
      </c>
      <c r="D35" s="85">
        <v>374</v>
      </c>
      <c r="E35" s="84">
        <f t="shared" si="2"/>
        <v>2.0770854159724537</v>
      </c>
      <c r="F35" s="86">
        <v>78</v>
      </c>
      <c r="G35" s="84">
        <f t="shared" si="3"/>
        <v>0.43318893702099298</v>
      </c>
      <c r="H35" s="85">
        <v>402</v>
      </c>
      <c r="I35" s="85">
        <v>42</v>
      </c>
    </row>
    <row r="36" spans="1:9" x14ac:dyDescent="0.25">
      <c r="A36" s="115"/>
      <c r="B36" s="118" t="s">
        <v>44</v>
      </c>
      <c r="C36" s="82">
        <f t="shared" si="1"/>
        <v>1382</v>
      </c>
      <c r="D36" s="85">
        <v>1171</v>
      </c>
      <c r="E36" s="84">
        <f t="shared" si="2"/>
        <v>6.5033877596356771</v>
      </c>
      <c r="F36" s="85">
        <v>211</v>
      </c>
      <c r="G36" s="84">
        <f t="shared" si="3"/>
        <v>1.1718316116849938</v>
      </c>
      <c r="H36" s="85">
        <v>750</v>
      </c>
      <c r="I36" s="85">
        <v>49</v>
      </c>
    </row>
    <row r="37" spans="1:9" x14ac:dyDescent="0.25">
      <c r="A37" s="115" t="s">
        <v>45</v>
      </c>
      <c r="B37" s="118" t="s">
        <v>46</v>
      </c>
      <c r="C37" s="82">
        <f t="shared" si="1"/>
        <v>132</v>
      </c>
      <c r="D37" s="86">
        <v>128</v>
      </c>
      <c r="E37" s="84">
        <f t="shared" si="2"/>
        <v>0.71087415306009105</v>
      </c>
      <c r="F37" s="86">
        <v>4</v>
      </c>
      <c r="G37" s="84">
        <f t="shared" si="3"/>
        <v>2.2214817283127845E-2</v>
      </c>
      <c r="H37" s="86">
        <v>232</v>
      </c>
      <c r="I37" s="85">
        <v>0</v>
      </c>
    </row>
    <row r="38" spans="1:9" x14ac:dyDescent="0.25">
      <c r="A38" s="115"/>
      <c r="B38" s="118" t="s">
        <v>47</v>
      </c>
      <c r="C38" s="82">
        <f t="shared" si="1"/>
        <v>412</v>
      </c>
      <c r="D38" s="85">
        <v>403</v>
      </c>
      <c r="E38" s="84">
        <f t="shared" si="2"/>
        <v>2.2381428412751303</v>
      </c>
      <c r="F38" s="86">
        <v>9</v>
      </c>
      <c r="G38" s="84">
        <f t="shared" si="3"/>
        <v>4.9983338887037654E-2</v>
      </c>
      <c r="H38" s="86">
        <v>25</v>
      </c>
      <c r="I38" s="85">
        <v>0</v>
      </c>
    </row>
    <row r="39" spans="1:9" x14ac:dyDescent="0.25">
      <c r="A39" s="115"/>
      <c r="B39" s="118" t="s">
        <v>48</v>
      </c>
      <c r="C39" s="82">
        <f t="shared" si="1"/>
        <v>149</v>
      </c>
      <c r="D39" s="86">
        <v>146</v>
      </c>
      <c r="E39" s="84">
        <f t="shared" si="2"/>
        <v>0.81084083083416636</v>
      </c>
      <c r="F39" s="86">
        <v>3</v>
      </c>
      <c r="G39" s="84">
        <f t="shared" si="3"/>
        <v>1.6661112962345886E-2</v>
      </c>
      <c r="H39" s="86">
        <v>18</v>
      </c>
      <c r="I39" s="85">
        <v>0</v>
      </c>
    </row>
    <row r="40" spans="1:9" x14ac:dyDescent="0.25">
      <c r="A40" s="115"/>
      <c r="B40" s="118" t="s">
        <v>49</v>
      </c>
      <c r="C40" s="82">
        <f t="shared" si="1"/>
        <v>202</v>
      </c>
      <c r="D40" s="85">
        <v>187</v>
      </c>
      <c r="E40" s="84">
        <f t="shared" si="2"/>
        <v>1.0385427079862268</v>
      </c>
      <c r="F40" s="86">
        <v>15</v>
      </c>
      <c r="G40" s="84">
        <f t="shared" si="3"/>
        <v>8.3305564811729432E-2</v>
      </c>
      <c r="H40" s="85">
        <v>136</v>
      </c>
      <c r="I40" s="85">
        <v>6</v>
      </c>
    </row>
    <row r="41" spans="1:9" x14ac:dyDescent="0.25">
      <c r="A41" s="115" t="s">
        <v>50</v>
      </c>
      <c r="B41" s="118" t="s">
        <v>51</v>
      </c>
      <c r="C41" s="82">
        <f t="shared" si="1"/>
        <v>102</v>
      </c>
      <c r="D41" s="86">
        <v>98</v>
      </c>
      <c r="E41" s="84">
        <f t="shared" si="2"/>
        <v>0.54426302343663224</v>
      </c>
      <c r="F41" s="86">
        <v>4</v>
      </c>
      <c r="G41" s="84">
        <f t="shared" si="3"/>
        <v>2.2214817283127845E-2</v>
      </c>
      <c r="H41" s="86">
        <v>53</v>
      </c>
      <c r="I41" s="85">
        <v>0</v>
      </c>
    </row>
    <row r="42" spans="1:9" x14ac:dyDescent="0.25">
      <c r="A42" s="115"/>
      <c r="B42" s="118" t="s">
        <v>52</v>
      </c>
      <c r="C42" s="82">
        <f t="shared" si="1"/>
        <v>232</v>
      </c>
      <c r="D42" s="86">
        <v>231</v>
      </c>
      <c r="E42" s="84">
        <f t="shared" si="2"/>
        <v>1.2829056981006333</v>
      </c>
      <c r="F42" s="86">
        <v>1</v>
      </c>
      <c r="G42" s="84">
        <f t="shared" si="3"/>
        <v>5.5537043207819613E-3</v>
      </c>
      <c r="H42" s="86">
        <v>139</v>
      </c>
      <c r="I42" s="85">
        <v>16</v>
      </c>
    </row>
    <row r="43" spans="1:9" x14ac:dyDescent="0.25">
      <c r="A43" s="115"/>
      <c r="B43" s="88" t="s">
        <v>53</v>
      </c>
      <c r="C43" s="82">
        <f t="shared" si="1"/>
        <v>166</v>
      </c>
      <c r="D43" s="86">
        <v>107</v>
      </c>
      <c r="E43" s="84">
        <f t="shared" si="2"/>
        <v>0.5942463623236699</v>
      </c>
      <c r="F43" s="86">
        <v>59</v>
      </c>
      <c r="G43" s="84">
        <f t="shared" si="3"/>
        <v>0.32766855492613572</v>
      </c>
      <c r="H43" s="86">
        <v>82</v>
      </c>
      <c r="I43" s="85"/>
    </row>
    <row r="44" spans="1:9" x14ac:dyDescent="0.25">
      <c r="A44" s="115" t="s">
        <v>54</v>
      </c>
      <c r="B44" s="118" t="s">
        <v>55</v>
      </c>
      <c r="C44" s="82">
        <f t="shared" si="1"/>
        <v>99</v>
      </c>
      <c r="D44" s="86">
        <v>96</v>
      </c>
      <c r="E44" s="84">
        <f t="shared" si="2"/>
        <v>0.53315561479506834</v>
      </c>
      <c r="F44" s="86">
        <v>3</v>
      </c>
      <c r="G44" s="84">
        <f t="shared" si="3"/>
        <v>1.6661112962345886E-2</v>
      </c>
      <c r="H44" s="86">
        <v>45</v>
      </c>
      <c r="I44" s="85">
        <v>0</v>
      </c>
    </row>
    <row r="45" spans="1:9" x14ac:dyDescent="0.25">
      <c r="A45" s="115"/>
      <c r="B45" s="118" t="s">
        <v>56</v>
      </c>
      <c r="C45" s="82">
        <f t="shared" si="1"/>
        <v>187</v>
      </c>
      <c r="D45" s="86">
        <v>182</v>
      </c>
      <c r="E45" s="84">
        <f t="shared" si="2"/>
        <v>1.010774186382317</v>
      </c>
      <c r="F45" s="86">
        <v>5</v>
      </c>
      <c r="G45" s="84">
        <f t="shared" si="3"/>
        <v>2.7768521603909808E-2</v>
      </c>
      <c r="H45" s="85">
        <v>34</v>
      </c>
      <c r="I45" s="85">
        <v>0</v>
      </c>
    </row>
    <row r="46" spans="1:9" x14ac:dyDescent="0.25">
      <c r="A46" s="115"/>
      <c r="B46" s="118" t="s">
        <v>57</v>
      </c>
      <c r="C46" s="82">
        <f t="shared" si="1"/>
        <v>87</v>
      </c>
      <c r="D46" s="86">
        <v>75</v>
      </c>
      <c r="E46" s="84">
        <f t="shared" si="2"/>
        <v>0.41652782405864713</v>
      </c>
      <c r="F46" s="86">
        <v>12</v>
      </c>
      <c r="G46" s="84">
        <f t="shared" si="3"/>
        <v>6.6644451849383543E-2</v>
      </c>
      <c r="H46" s="86">
        <v>82</v>
      </c>
      <c r="I46" s="85">
        <v>0</v>
      </c>
    </row>
    <row r="47" spans="1:9" x14ac:dyDescent="0.25">
      <c r="A47" s="115"/>
      <c r="B47" s="118" t="s">
        <v>58</v>
      </c>
      <c r="C47" s="82">
        <f t="shared" si="1"/>
        <v>58</v>
      </c>
      <c r="D47" s="86">
        <v>53</v>
      </c>
      <c r="E47" s="84">
        <f t="shared" si="2"/>
        <v>0.29434632900144392</v>
      </c>
      <c r="F47" s="86">
        <v>5</v>
      </c>
      <c r="G47" s="84">
        <f t="shared" si="3"/>
        <v>2.7768521603909808E-2</v>
      </c>
      <c r="H47" s="86">
        <v>20</v>
      </c>
      <c r="I47" s="85">
        <v>0</v>
      </c>
    </row>
    <row r="48" spans="1:9" x14ac:dyDescent="0.25">
      <c r="A48" s="101" t="s">
        <v>199</v>
      </c>
      <c r="B48" s="101"/>
      <c r="C48" s="101"/>
      <c r="D48" s="101"/>
      <c r="E48" s="101"/>
      <c r="F48" s="101"/>
      <c r="G48" s="101"/>
      <c r="H48" s="101"/>
      <c r="I48" s="101"/>
    </row>
    <row r="49" spans="1:9" x14ac:dyDescent="0.25">
      <c r="B49" s="100"/>
      <c r="C49" s="100"/>
      <c r="D49" s="100"/>
      <c r="E49" s="100"/>
      <c r="F49" s="100"/>
      <c r="G49" s="100"/>
      <c r="H49" s="100"/>
      <c r="I49" s="100"/>
    </row>
    <row r="51" spans="1:9" ht="22.5" customHeight="1" x14ac:dyDescent="0.25">
      <c r="A51" s="88"/>
    </row>
    <row r="52" spans="1:9" x14ac:dyDescent="0.25">
      <c r="A52" s="88"/>
    </row>
    <row r="53" spans="1:9" x14ac:dyDescent="0.25">
      <c r="A53" s="88"/>
    </row>
    <row r="54" spans="1:9" x14ac:dyDescent="0.25">
      <c r="A54" s="88"/>
    </row>
    <row r="55" spans="1:9" x14ac:dyDescent="0.25">
      <c r="A55" s="88"/>
    </row>
    <row r="56" spans="1:9" x14ac:dyDescent="0.25">
      <c r="A56" s="88"/>
    </row>
    <row r="57" spans="1:9" x14ac:dyDescent="0.25">
      <c r="A57" s="88"/>
    </row>
    <row r="58" spans="1:9" x14ac:dyDescent="0.25">
      <c r="A58" s="88"/>
    </row>
    <row r="59" spans="1:9" x14ac:dyDescent="0.25">
      <c r="A59" s="88"/>
    </row>
    <row r="60" spans="1:9" x14ac:dyDescent="0.25">
      <c r="A60" s="88"/>
    </row>
  </sheetData>
  <mergeCells count="25">
    <mergeCell ref="B49:C49"/>
    <mergeCell ref="D49:E49"/>
    <mergeCell ref="F49:G49"/>
    <mergeCell ref="H49:I49"/>
    <mergeCell ref="A29:A33"/>
    <mergeCell ref="A34:A36"/>
    <mergeCell ref="A37:A40"/>
    <mergeCell ref="A41:A43"/>
    <mergeCell ref="A44:A47"/>
    <mergeCell ref="A48:I48"/>
    <mergeCell ref="A24:A28"/>
    <mergeCell ref="A3:I3"/>
    <mergeCell ref="A4:A6"/>
    <mergeCell ref="B4:B6"/>
    <mergeCell ref="C4:G4"/>
    <mergeCell ref="H4:H6"/>
    <mergeCell ref="I4:I6"/>
    <mergeCell ref="C5:C6"/>
    <mergeCell ref="D5:E5"/>
    <mergeCell ref="F5:G5"/>
    <mergeCell ref="A7:B7"/>
    <mergeCell ref="A8:A10"/>
    <mergeCell ref="A11:A16"/>
    <mergeCell ref="A17:A19"/>
    <mergeCell ref="A20:A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opLeftCell="A7" workbookViewId="0">
      <selection activeCell="I7" sqref="I7"/>
    </sheetView>
  </sheetViews>
  <sheetFormatPr baseColWidth="10" defaultRowHeight="15" x14ac:dyDescent="0.25"/>
  <cols>
    <col min="1" max="1" width="52.85546875" customWidth="1"/>
    <col min="2" max="2" width="13.28515625" customWidth="1"/>
    <col min="3" max="3" width="12.85546875" customWidth="1"/>
    <col min="4" max="4" width="13.42578125" customWidth="1"/>
    <col min="5" max="5" width="12.28515625" customWidth="1"/>
    <col min="6" max="6" width="15.5703125" customWidth="1"/>
    <col min="7" max="7" width="13.7109375" customWidth="1"/>
  </cols>
  <sheetData>
    <row r="2" spans="1:7" ht="29.25" customHeight="1" x14ac:dyDescent="0.25">
      <c r="A2" s="186" t="s">
        <v>157</v>
      </c>
      <c r="B2" s="186"/>
      <c r="C2" s="186"/>
      <c r="D2" s="186"/>
      <c r="E2" s="186"/>
      <c r="F2" s="186"/>
      <c r="G2" s="186"/>
    </row>
    <row r="3" spans="1:7" x14ac:dyDescent="0.25">
      <c r="A3" s="147" t="s">
        <v>64</v>
      </c>
      <c r="B3" s="189"/>
      <c r="C3" s="149"/>
      <c r="D3" s="149"/>
      <c r="E3" s="149"/>
      <c r="F3" s="149"/>
      <c r="G3" s="149"/>
    </row>
    <row r="4" spans="1:7" x14ac:dyDescent="0.25">
      <c r="A4" s="147"/>
      <c r="B4" s="190" t="s">
        <v>158</v>
      </c>
      <c r="C4" s="150" t="s">
        <v>151</v>
      </c>
      <c r="D4" s="191" t="s">
        <v>159</v>
      </c>
      <c r="E4" s="191" t="s">
        <v>154</v>
      </c>
      <c r="F4" s="191" t="s">
        <v>160</v>
      </c>
      <c r="G4" s="150" t="s">
        <v>155</v>
      </c>
    </row>
    <row r="5" spans="1:7" x14ac:dyDescent="0.25">
      <c r="A5" s="147"/>
      <c r="B5" s="192" t="s">
        <v>5</v>
      </c>
      <c r="C5" s="150" t="s">
        <v>5</v>
      </c>
      <c r="D5" s="150" t="s">
        <v>5</v>
      </c>
      <c r="E5" s="150" t="s">
        <v>5</v>
      </c>
      <c r="F5" s="150" t="s">
        <v>5</v>
      </c>
      <c r="G5" s="150" t="s">
        <v>5</v>
      </c>
    </row>
    <row r="6" spans="1:7" x14ac:dyDescent="0.25">
      <c r="A6" s="187" t="s">
        <v>8</v>
      </c>
      <c r="B6" s="188">
        <f t="shared" ref="B6:G6" si="0">SUM(B7:B28)</f>
        <v>12</v>
      </c>
      <c r="C6" s="66">
        <f t="shared" si="0"/>
        <v>1</v>
      </c>
      <c r="D6" s="188">
        <f t="shared" si="0"/>
        <v>2</v>
      </c>
      <c r="E6" s="188">
        <f t="shared" si="0"/>
        <v>9</v>
      </c>
      <c r="F6" s="188">
        <f t="shared" si="0"/>
        <v>0</v>
      </c>
      <c r="G6" s="188">
        <f t="shared" si="0"/>
        <v>0</v>
      </c>
    </row>
    <row r="7" spans="1:7" ht="23.25" customHeight="1" x14ac:dyDescent="0.25">
      <c r="A7" s="63" t="s">
        <v>65</v>
      </c>
      <c r="B7" s="64">
        <f>SUM(F7+G7+E7+D7+C7)</f>
        <v>1</v>
      </c>
      <c r="C7" s="66">
        <v>0</v>
      </c>
      <c r="D7" s="66">
        <v>0</v>
      </c>
      <c r="E7" s="66">
        <v>1</v>
      </c>
      <c r="F7" s="66">
        <v>0</v>
      </c>
      <c r="G7" s="66">
        <v>0</v>
      </c>
    </row>
    <row r="8" spans="1:7" ht="25.5" customHeight="1" x14ac:dyDescent="0.25">
      <c r="A8" s="65" t="s">
        <v>66</v>
      </c>
      <c r="B8" s="64">
        <f t="shared" ref="B8:B28" si="1">SUM(F8+G8+E8+D8+C8)</f>
        <v>1</v>
      </c>
      <c r="C8" s="66">
        <v>1</v>
      </c>
      <c r="D8" s="66">
        <v>0</v>
      </c>
      <c r="E8" s="66">
        <v>0</v>
      </c>
      <c r="F8" s="66">
        <v>0</v>
      </c>
      <c r="G8" s="66">
        <v>0</v>
      </c>
    </row>
    <row r="9" spans="1:7" ht="24" customHeight="1" x14ac:dyDescent="0.25">
      <c r="A9" s="65" t="s">
        <v>67</v>
      </c>
      <c r="B9" s="64">
        <f t="shared" si="1"/>
        <v>1</v>
      </c>
      <c r="C9" s="66">
        <v>0</v>
      </c>
      <c r="D9" s="66">
        <v>0</v>
      </c>
      <c r="E9" s="66">
        <v>1</v>
      </c>
      <c r="F9" s="66">
        <v>0</v>
      </c>
      <c r="G9" s="66">
        <v>0</v>
      </c>
    </row>
    <row r="10" spans="1:7" ht="25.5" customHeight="1" x14ac:dyDescent="0.25">
      <c r="A10" s="63" t="s">
        <v>68</v>
      </c>
      <c r="B10" s="64">
        <f t="shared" si="1"/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</row>
    <row r="11" spans="1:7" ht="30.75" customHeight="1" x14ac:dyDescent="0.25">
      <c r="A11" s="63" t="s">
        <v>69</v>
      </c>
      <c r="B11" s="64">
        <f t="shared" si="1"/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</row>
    <row r="12" spans="1:7" ht="25.5" customHeight="1" x14ac:dyDescent="0.25">
      <c r="A12" s="65" t="s">
        <v>70</v>
      </c>
      <c r="B12" s="64">
        <f t="shared" si="1"/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</row>
    <row r="13" spans="1:7" ht="27.75" customHeight="1" x14ac:dyDescent="0.25">
      <c r="A13" s="63" t="s">
        <v>71</v>
      </c>
      <c r="B13" s="64">
        <f t="shared" si="1"/>
        <v>4</v>
      </c>
      <c r="C13" s="66">
        <v>0</v>
      </c>
      <c r="D13" s="66">
        <v>0</v>
      </c>
      <c r="E13" s="66">
        <v>4</v>
      </c>
      <c r="F13" s="66">
        <v>0</v>
      </c>
      <c r="G13" s="66">
        <v>0</v>
      </c>
    </row>
    <row r="14" spans="1:7" ht="23.25" customHeight="1" x14ac:dyDescent="0.25">
      <c r="A14" s="65" t="s">
        <v>72</v>
      </c>
      <c r="B14" s="64">
        <f t="shared" si="1"/>
        <v>4</v>
      </c>
      <c r="C14" s="66">
        <v>0</v>
      </c>
      <c r="D14" s="66">
        <v>2</v>
      </c>
      <c r="E14" s="66">
        <v>2</v>
      </c>
      <c r="F14" s="66">
        <v>0</v>
      </c>
      <c r="G14" s="66">
        <v>0</v>
      </c>
    </row>
    <row r="15" spans="1:7" ht="22.5" customHeight="1" x14ac:dyDescent="0.25">
      <c r="A15" s="63" t="s">
        <v>73</v>
      </c>
      <c r="B15" s="64">
        <f t="shared" si="1"/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</row>
    <row r="16" spans="1:7" ht="24" customHeight="1" x14ac:dyDescent="0.25">
      <c r="A16" s="65" t="s">
        <v>74</v>
      </c>
      <c r="B16" s="64">
        <f t="shared" si="1"/>
        <v>1</v>
      </c>
      <c r="C16" s="66">
        <v>0</v>
      </c>
      <c r="D16" s="66">
        <v>0</v>
      </c>
      <c r="E16" s="66">
        <v>1</v>
      </c>
      <c r="F16" s="66">
        <v>0</v>
      </c>
      <c r="G16" s="66">
        <v>0</v>
      </c>
    </row>
    <row r="17" spans="1:7" ht="23.25" customHeight="1" x14ac:dyDescent="0.25">
      <c r="A17" s="63" t="s">
        <v>75</v>
      </c>
      <c r="B17" s="64">
        <f t="shared" si="1"/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</row>
    <row r="18" spans="1:7" ht="21.75" customHeight="1" x14ac:dyDescent="0.25">
      <c r="A18" s="63" t="s">
        <v>76</v>
      </c>
      <c r="B18" s="64">
        <f t="shared" si="1"/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</row>
    <row r="19" spans="1:7" ht="19.5" customHeight="1" x14ac:dyDescent="0.25">
      <c r="A19" s="65" t="s">
        <v>77</v>
      </c>
      <c r="B19" s="64">
        <f t="shared" si="1"/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</row>
    <row r="20" spans="1:7" ht="24" customHeight="1" x14ac:dyDescent="0.25">
      <c r="A20" s="63" t="s">
        <v>78</v>
      </c>
      <c r="B20" s="64">
        <f t="shared" si="1"/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</row>
    <row r="21" spans="1:7" ht="27.75" customHeight="1" x14ac:dyDescent="0.25">
      <c r="A21" s="63" t="s">
        <v>79</v>
      </c>
      <c r="B21" s="64">
        <f t="shared" si="1"/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</row>
    <row r="22" spans="1:7" ht="22.5" customHeight="1" x14ac:dyDescent="0.25">
      <c r="A22" s="65" t="s">
        <v>80</v>
      </c>
      <c r="B22" s="64">
        <f t="shared" si="1"/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</row>
    <row r="23" spans="1:7" ht="30" customHeight="1" x14ac:dyDescent="0.25">
      <c r="A23" s="63" t="s">
        <v>81</v>
      </c>
      <c r="B23" s="64">
        <f t="shared" si="1"/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</row>
    <row r="24" spans="1:7" ht="24.75" customHeight="1" x14ac:dyDescent="0.25">
      <c r="A24" s="63" t="s">
        <v>82</v>
      </c>
      <c r="B24" s="64">
        <f t="shared" si="1"/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</row>
    <row r="25" spans="1:7" ht="25.5" customHeight="1" x14ac:dyDescent="0.25">
      <c r="A25" s="63" t="s">
        <v>83</v>
      </c>
      <c r="B25" s="64">
        <f t="shared" si="1"/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</row>
    <row r="26" spans="1:7" ht="30.75" customHeight="1" x14ac:dyDescent="0.25">
      <c r="A26" s="63" t="s">
        <v>84</v>
      </c>
      <c r="B26" s="64">
        <f t="shared" si="1"/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</row>
    <row r="27" spans="1:7" ht="27" customHeight="1" x14ac:dyDescent="0.25">
      <c r="A27" s="63" t="s">
        <v>85</v>
      </c>
      <c r="B27" s="64">
        <f t="shared" si="1"/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63" t="s">
        <v>86</v>
      </c>
      <c r="B28" s="64">
        <f t="shared" si="1"/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</row>
    <row r="29" spans="1:7" x14ac:dyDescent="0.25">
      <c r="A29" s="193" t="s">
        <v>161</v>
      </c>
      <c r="B29" s="193"/>
      <c r="C29" s="193"/>
      <c r="D29" s="193"/>
      <c r="E29" s="193"/>
      <c r="F29" s="193"/>
      <c r="G29" s="193"/>
    </row>
  </sheetData>
  <mergeCells count="4">
    <mergeCell ref="A2:G2"/>
    <mergeCell ref="A3:A5"/>
    <mergeCell ref="C3:G3"/>
    <mergeCell ref="A29:G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A35" sqref="A35"/>
    </sheetView>
  </sheetViews>
  <sheetFormatPr baseColWidth="10" defaultRowHeight="15" x14ac:dyDescent="0.25"/>
  <cols>
    <col min="1" max="1" width="54.42578125" customWidth="1"/>
    <col min="2" max="2" width="14.140625" customWidth="1"/>
    <col min="3" max="4" width="12" customWidth="1"/>
    <col min="5" max="5" width="12.140625" customWidth="1"/>
    <col min="6" max="6" width="16.42578125" customWidth="1"/>
    <col min="7" max="7" width="13.140625" customWidth="1"/>
  </cols>
  <sheetData>
    <row r="3" spans="1:7" ht="24" customHeight="1" x14ac:dyDescent="0.25">
      <c r="A3" s="195" t="s">
        <v>162</v>
      </c>
      <c r="B3" s="195"/>
      <c r="C3" s="195"/>
      <c r="D3" s="195"/>
      <c r="E3" s="195"/>
      <c r="F3" s="195"/>
      <c r="G3" s="195"/>
    </row>
    <row r="4" spans="1:7" x14ac:dyDescent="0.25">
      <c r="A4" s="196" t="s">
        <v>64</v>
      </c>
      <c r="B4" s="194"/>
      <c r="C4" s="197"/>
      <c r="D4" s="197"/>
      <c r="E4" s="197"/>
      <c r="F4" s="197"/>
      <c r="G4" s="197"/>
    </row>
    <row r="5" spans="1:7" ht="30" x14ac:dyDescent="0.25">
      <c r="A5" s="196"/>
      <c r="B5" s="198" t="s">
        <v>158</v>
      </c>
      <c r="C5" s="199" t="s">
        <v>151</v>
      </c>
      <c r="D5" s="198" t="s">
        <v>163</v>
      </c>
      <c r="E5" s="198" t="s">
        <v>154</v>
      </c>
      <c r="F5" s="198" t="s">
        <v>160</v>
      </c>
      <c r="G5" s="199" t="s">
        <v>155</v>
      </c>
    </row>
    <row r="6" spans="1:7" ht="15" customHeight="1" x14ac:dyDescent="0.25">
      <c r="A6" s="196"/>
      <c r="B6" s="194" t="s">
        <v>5</v>
      </c>
      <c r="C6" s="194" t="s">
        <v>5</v>
      </c>
      <c r="D6" s="194" t="s">
        <v>5</v>
      </c>
      <c r="E6" s="194" t="s">
        <v>5</v>
      </c>
      <c r="F6" s="194" t="s">
        <v>5</v>
      </c>
      <c r="G6" s="194" t="s">
        <v>5</v>
      </c>
    </row>
    <row r="7" spans="1:7" x14ac:dyDescent="0.25">
      <c r="A7" s="23" t="s">
        <v>8</v>
      </c>
      <c r="B7" s="200">
        <f t="shared" ref="B7:G7" si="0">SUM(B8:B29)</f>
        <v>2</v>
      </c>
      <c r="C7" s="69">
        <f t="shared" si="0"/>
        <v>0</v>
      </c>
      <c r="D7" s="201">
        <f t="shared" si="0"/>
        <v>0</v>
      </c>
      <c r="E7" s="201">
        <f t="shared" si="0"/>
        <v>2</v>
      </c>
      <c r="F7" s="201">
        <f t="shared" si="0"/>
        <v>0</v>
      </c>
      <c r="G7" s="201">
        <f t="shared" si="0"/>
        <v>0</v>
      </c>
    </row>
    <row r="8" spans="1:7" ht="21" customHeight="1" x14ac:dyDescent="0.25">
      <c r="A8" s="67" t="s">
        <v>65</v>
      </c>
      <c r="B8" s="68">
        <f>SUM(G8+F8+E8+D8+C8)</f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</row>
    <row r="9" spans="1:7" ht="21.75" customHeight="1" x14ac:dyDescent="0.25">
      <c r="A9" s="70" t="s">
        <v>66</v>
      </c>
      <c r="B9" s="68">
        <f t="shared" ref="B9:B29" si="1">SUM(G9+F9+E9+D9+C9)</f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7" ht="24.75" customHeight="1" x14ac:dyDescent="0.25">
      <c r="A10" s="70" t="s">
        <v>67</v>
      </c>
      <c r="B10" s="68">
        <f t="shared" si="1"/>
        <v>0</v>
      </c>
      <c r="C10" s="69">
        <v>0</v>
      </c>
      <c r="D10" s="69">
        <v>0</v>
      </c>
      <c r="E10" s="71">
        <v>0</v>
      </c>
      <c r="F10" s="69">
        <v>0</v>
      </c>
      <c r="G10" s="69">
        <v>0</v>
      </c>
    </row>
    <row r="11" spans="1:7" ht="24.75" customHeight="1" x14ac:dyDescent="0.25">
      <c r="A11" s="67" t="s">
        <v>68</v>
      </c>
      <c r="B11" s="68">
        <f t="shared" si="1"/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</row>
    <row r="12" spans="1:7" ht="32.25" customHeight="1" x14ac:dyDescent="0.25">
      <c r="A12" s="67" t="s">
        <v>69</v>
      </c>
      <c r="B12" s="68">
        <f t="shared" si="1"/>
        <v>1</v>
      </c>
      <c r="C12" s="69">
        <v>0</v>
      </c>
      <c r="D12" s="69">
        <v>0</v>
      </c>
      <c r="E12" s="69">
        <v>1</v>
      </c>
      <c r="F12" s="69">
        <v>0</v>
      </c>
      <c r="G12" s="69">
        <v>0</v>
      </c>
    </row>
    <row r="13" spans="1:7" ht="25.5" customHeight="1" x14ac:dyDescent="0.25">
      <c r="A13" s="70" t="s">
        <v>70</v>
      </c>
      <c r="B13" s="68">
        <f t="shared" si="1"/>
        <v>0</v>
      </c>
      <c r="C13" s="69">
        <v>0</v>
      </c>
      <c r="D13" s="69">
        <v>0</v>
      </c>
      <c r="E13" s="71">
        <v>0</v>
      </c>
      <c r="F13" s="69">
        <v>0</v>
      </c>
      <c r="G13" s="69">
        <v>0</v>
      </c>
    </row>
    <row r="14" spans="1:7" ht="30.75" customHeight="1" x14ac:dyDescent="0.25">
      <c r="A14" s="67" t="s">
        <v>164</v>
      </c>
      <c r="B14" s="68">
        <f t="shared" si="1"/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</row>
    <row r="15" spans="1:7" ht="23.25" customHeight="1" x14ac:dyDescent="0.25">
      <c r="A15" s="70" t="s">
        <v>72</v>
      </c>
      <c r="B15" s="68">
        <f t="shared" si="1"/>
        <v>1</v>
      </c>
      <c r="C15" s="69">
        <v>0</v>
      </c>
      <c r="D15" s="69">
        <v>0</v>
      </c>
      <c r="E15" s="71">
        <v>1</v>
      </c>
      <c r="F15" s="69">
        <v>0</v>
      </c>
      <c r="G15" s="69">
        <v>0</v>
      </c>
    </row>
    <row r="16" spans="1:7" ht="24.75" customHeight="1" x14ac:dyDescent="0.25">
      <c r="A16" s="67" t="s">
        <v>73</v>
      </c>
      <c r="B16" s="68">
        <f t="shared" si="1"/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ht="25.5" customHeight="1" x14ac:dyDescent="0.25">
      <c r="A17" s="70" t="s">
        <v>74</v>
      </c>
      <c r="B17" s="68">
        <f t="shared" si="1"/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</row>
    <row r="18" spans="1:7" ht="32.25" customHeight="1" x14ac:dyDescent="0.25">
      <c r="A18" s="67" t="s">
        <v>75</v>
      </c>
      <c r="B18" s="68">
        <f t="shared" si="1"/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ht="23.25" customHeight="1" x14ac:dyDescent="0.25">
      <c r="A19" s="70" t="s">
        <v>76</v>
      </c>
      <c r="B19" s="68">
        <f t="shared" si="1"/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ht="24" customHeight="1" x14ac:dyDescent="0.25">
      <c r="A20" s="70" t="s">
        <v>77</v>
      </c>
      <c r="B20" s="68">
        <f t="shared" si="1"/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ht="24" customHeight="1" x14ac:dyDescent="0.25">
      <c r="A21" s="67" t="s">
        <v>78</v>
      </c>
      <c r="B21" s="68">
        <f t="shared" si="1"/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ht="34.5" customHeight="1" x14ac:dyDescent="0.25">
      <c r="A22" s="67" t="s">
        <v>79</v>
      </c>
      <c r="B22" s="68">
        <f t="shared" si="1"/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ht="21.75" customHeight="1" x14ac:dyDescent="0.25">
      <c r="A23" s="70" t="s">
        <v>80</v>
      </c>
      <c r="B23" s="68">
        <f t="shared" si="1"/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ht="33.75" customHeight="1" x14ac:dyDescent="0.25">
      <c r="A24" s="67" t="s">
        <v>81</v>
      </c>
      <c r="B24" s="68">
        <f t="shared" si="1"/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ht="20.25" customHeight="1" x14ac:dyDescent="0.25">
      <c r="A25" s="67" t="s">
        <v>82</v>
      </c>
      <c r="B25" s="68">
        <f t="shared" si="1"/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ht="24" customHeight="1" x14ac:dyDescent="0.25">
      <c r="A26" s="67" t="s">
        <v>83</v>
      </c>
      <c r="B26" s="68">
        <f t="shared" si="1"/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33" customHeight="1" x14ac:dyDescent="0.25">
      <c r="A27" s="67" t="s">
        <v>84</v>
      </c>
      <c r="B27" s="68">
        <f t="shared" si="1"/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ht="20.25" customHeight="1" x14ac:dyDescent="0.25">
      <c r="A28" s="70" t="s">
        <v>85</v>
      </c>
      <c r="B28" s="68">
        <f t="shared" si="1"/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ht="24.75" customHeight="1" x14ac:dyDescent="0.25">
      <c r="A29" s="72" t="s">
        <v>86</v>
      </c>
      <c r="B29" s="73">
        <f t="shared" si="1"/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202" t="s">
        <v>204</v>
      </c>
      <c r="B30" s="202"/>
      <c r="C30" s="202"/>
      <c r="D30" s="202"/>
      <c r="E30" s="202"/>
      <c r="F30" s="202"/>
      <c r="G30" s="202"/>
    </row>
  </sheetData>
  <mergeCells count="4">
    <mergeCell ref="A3:G3"/>
    <mergeCell ref="A4:A6"/>
    <mergeCell ref="C4:G4"/>
    <mergeCell ref="A30:G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4" workbookViewId="0">
      <selection activeCell="A20" sqref="A20:B20"/>
    </sheetView>
  </sheetViews>
  <sheetFormatPr baseColWidth="10" defaultRowHeight="15" x14ac:dyDescent="0.25"/>
  <cols>
    <col min="1" max="1" width="64.7109375" customWidth="1"/>
    <col min="2" max="2" width="34" style="6" customWidth="1"/>
  </cols>
  <sheetData>
    <row r="1" spans="1:2" ht="15.75" x14ac:dyDescent="0.25">
      <c r="A1" s="203" t="s">
        <v>165</v>
      </c>
      <c r="B1" s="204"/>
    </row>
    <row r="2" spans="1:2" x14ac:dyDescent="0.25">
      <c r="A2" s="205"/>
      <c r="B2" s="204"/>
    </row>
    <row r="3" spans="1:2" ht="15" customHeight="1" x14ac:dyDescent="0.25">
      <c r="A3" s="205"/>
      <c r="B3" s="204"/>
    </row>
    <row r="4" spans="1:2" ht="26.25" customHeight="1" x14ac:dyDescent="0.25">
      <c r="A4" s="206" t="s">
        <v>166</v>
      </c>
      <c r="B4" s="206"/>
    </row>
    <row r="5" spans="1:2" ht="33.75" customHeight="1" x14ac:dyDescent="0.25">
      <c r="A5" s="169" t="s">
        <v>167</v>
      </c>
      <c r="B5" s="169"/>
    </row>
    <row r="6" spans="1:2" x14ac:dyDescent="0.25">
      <c r="A6" s="196" t="s">
        <v>168</v>
      </c>
      <c r="B6" s="196" t="s">
        <v>88</v>
      </c>
    </row>
    <row r="7" spans="1:2" x14ac:dyDescent="0.25">
      <c r="A7" s="196"/>
      <c r="B7" s="196"/>
    </row>
    <row r="8" spans="1:2" x14ac:dyDescent="0.25">
      <c r="A8" s="23" t="s">
        <v>169</v>
      </c>
      <c r="B8" s="96">
        <v>297</v>
      </c>
    </row>
    <row r="9" spans="1:2" x14ac:dyDescent="0.25">
      <c r="A9" s="23" t="s">
        <v>170</v>
      </c>
      <c r="B9" s="96">
        <v>119</v>
      </c>
    </row>
    <row r="10" spans="1:2" x14ac:dyDescent="0.25">
      <c r="A10" s="23" t="s">
        <v>171</v>
      </c>
      <c r="B10" s="97">
        <v>1295</v>
      </c>
    </row>
    <row r="11" spans="1:2" x14ac:dyDescent="0.25">
      <c r="A11" s="76" t="s">
        <v>172</v>
      </c>
      <c r="B11" s="98">
        <v>92</v>
      </c>
    </row>
    <row r="12" spans="1:2" x14ac:dyDescent="0.25">
      <c r="A12" s="76" t="s">
        <v>173</v>
      </c>
      <c r="B12" s="98">
        <v>150</v>
      </c>
    </row>
    <row r="13" spans="1:2" x14ac:dyDescent="0.25">
      <c r="A13" s="76" t="s">
        <v>174</v>
      </c>
      <c r="B13" s="98">
        <v>92</v>
      </c>
    </row>
    <row r="14" spans="1:2" x14ac:dyDescent="0.25">
      <c r="A14" s="76" t="s">
        <v>175</v>
      </c>
      <c r="B14" s="98">
        <v>1</v>
      </c>
    </row>
    <row r="15" spans="1:2" x14ac:dyDescent="0.25">
      <c r="A15" s="76" t="s">
        <v>176</v>
      </c>
      <c r="B15" s="98">
        <v>0</v>
      </c>
    </row>
    <row r="16" spans="1:2" x14ac:dyDescent="0.25">
      <c r="A16" s="76" t="s">
        <v>177</v>
      </c>
      <c r="B16" s="97">
        <v>884</v>
      </c>
    </row>
    <row r="17" spans="1:2" x14ac:dyDescent="0.25">
      <c r="A17" s="23" t="s">
        <v>178</v>
      </c>
      <c r="B17" s="99">
        <v>101</v>
      </c>
    </row>
    <row r="18" spans="1:2" x14ac:dyDescent="0.25">
      <c r="A18" s="23" t="s">
        <v>179</v>
      </c>
      <c r="B18" s="99">
        <v>0</v>
      </c>
    </row>
    <row r="19" spans="1:2" x14ac:dyDescent="0.25">
      <c r="A19" s="23" t="s">
        <v>180</v>
      </c>
      <c r="B19" s="207">
        <v>1452</v>
      </c>
    </row>
    <row r="20" spans="1:2" x14ac:dyDescent="0.25">
      <c r="A20" s="208" t="s">
        <v>206</v>
      </c>
      <c r="B20" s="208"/>
    </row>
  </sheetData>
  <mergeCells count="5">
    <mergeCell ref="A4:B4"/>
    <mergeCell ref="A5:B5"/>
    <mergeCell ref="A6:A7"/>
    <mergeCell ref="B6:B7"/>
    <mergeCell ref="A20:B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topLeftCell="A19" workbookViewId="0">
      <selection activeCell="I45" sqref="I45"/>
    </sheetView>
  </sheetViews>
  <sheetFormatPr baseColWidth="10" defaultRowHeight="15" x14ac:dyDescent="0.25"/>
  <cols>
    <col min="1" max="1" width="17.85546875" style="1" customWidth="1"/>
    <col min="2" max="2" width="27.5703125" style="1" customWidth="1"/>
    <col min="3" max="3" width="26.42578125" style="1" customWidth="1"/>
    <col min="4" max="4" width="23.140625" style="43" customWidth="1"/>
  </cols>
  <sheetData>
    <row r="2" spans="1:4" ht="38.25" customHeight="1" x14ac:dyDescent="0.25">
      <c r="A2" s="209" t="s">
        <v>181</v>
      </c>
      <c r="B2" s="209"/>
      <c r="C2" s="209"/>
      <c r="D2" s="209"/>
    </row>
    <row r="3" spans="1:4" x14ac:dyDescent="0.25">
      <c r="A3" s="147" t="s">
        <v>182</v>
      </c>
      <c r="B3" s="147" t="s">
        <v>0</v>
      </c>
      <c r="C3" s="149" t="s">
        <v>183</v>
      </c>
      <c r="D3" s="149"/>
    </row>
    <row r="4" spans="1:4" x14ac:dyDescent="0.25">
      <c r="A4" s="147"/>
      <c r="B4" s="147"/>
      <c r="C4" s="210" t="s">
        <v>5</v>
      </c>
      <c r="D4" s="210" t="s">
        <v>6</v>
      </c>
    </row>
    <row r="5" spans="1:4" x14ac:dyDescent="0.25">
      <c r="A5" s="211" t="s">
        <v>8</v>
      </c>
      <c r="B5" s="211"/>
      <c r="C5" s="210">
        <f t="shared" ref="C5:D5" si="0">SUM(C6:C45)</f>
        <v>416</v>
      </c>
      <c r="D5" s="212">
        <f t="shared" si="0"/>
        <v>100.00000000000001</v>
      </c>
    </row>
    <row r="6" spans="1:4" x14ac:dyDescent="0.25">
      <c r="A6" s="114" t="s">
        <v>9</v>
      </c>
      <c r="B6" s="75" t="s">
        <v>184</v>
      </c>
      <c r="C6" s="77">
        <v>261</v>
      </c>
      <c r="D6" s="78">
        <f t="shared" ref="D6:D45" si="1">(C6/$C$5)*100</f>
        <v>62.740384615384613</v>
      </c>
    </row>
    <row r="7" spans="1:4" x14ac:dyDescent="0.25">
      <c r="A7" s="114"/>
      <c r="B7" s="79" t="s">
        <v>185</v>
      </c>
      <c r="C7" s="80">
        <v>0</v>
      </c>
      <c r="D7" s="78">
        <f t="shared" si="1"/>
        <v>0</v>
      </c>
    </row>
    <row r="8" spans="1:4" x14ac:dyDescent="0.25">
      <c r="A8" s="114"/>
      <c r="B8" s="79" t="s">
        <v>12</v>
      </c>
      <c r="C8" s="80">
        <v>58</v>
      </c>
      <c r="D8" s="78">
        <f t="shared" si="1"/>
        <v>13.942307692307693</v>
      </c>
    </row>
    <row r="9" spans="1:4" x14ac:dyDescent="0.25">
      <c r="A9" s="114" t="s">
        <v>13</v>
      </c>
      <c r="B9" s="81" t="s">
        <v>14</v>
      </c>
      <c r="C9" s="77">
        <v>0</v>
      </c>
      <c r="D9" s="78">
        <f t="shared" si="1"/>
        <v>0</v>
      </c>
    </row>
    <row r="10" spans="1:4" x14ac:dyDescent="0.25">
      <c r="A10" s="114"/>
      <c r="B10" s="81" t="s">
        <v>186</v>
      </c>
      <c r="C10" s="77">
        <v>0</v>
      </c>
      <c r="D10" s="78">
        <f t="shared" si="1"/>
        <v>0</v>
      </c>
    </row>
    <row r="11" spans="1:4" x14ac:dyDescent="0.25">
      <c r="A11" s="114"/>
      <c r="B11" s="81" t="s">
        <v>18</v>
      </c>
      <c r="C11" s="77">
        <v>0</v>
      </c>
      <c r="D11" s="78">
        <f t="shared" si="1"/>
        <v>0</v>
      </c>
    </row>
    <row r="12" spans="1:4" x14ac:dyDescent="0.25">
      <c r="A12" s="114"/>
      <c r="B12" s="81" t="s">
        <v>16</v>
      </c>
      <c r="C12" s="77">
        <v>0</v>
      </c>
      <c r="D12" s="78">
        <f t="shared" si="1"/>
        <v>0</v>
      </c>
    </row>
    <row r="13" spans="1:4" x14ac:dyDescent="0.25">
      <c r="A13" s="114"/>
      <c r="B13" s="81" t="s">
        <v>17</v>
      </c>
      <c r="C13" s="77">
        <v>0</v>
      </c>
      <c r="D13" s="78">
        <f t="shared" si="1"/>
        <v>0</v>
      </c>
    </row>
    <row r="14" spans="1:4" x14ac:dyDescent="0.25">
      <c r="A14" s="114"/>
      <c r="B14" s="81" t="s">
        <v>19</v>
      </c>
      <c r="C14" s="77">
        <v>0</v>
      </c>
      <c r="D14" s="78">
        <f t="shared" si="1"/>
        <v>0</v>
      </c>
    </row>
    <row r="15" spans="1:4" x14ac:dyDescent="0.25">
      <c r="A15" s="114" t="s">
        <v>20</v>
      </c>
      <c r="B15" s="81" t="s">
        <v>21</v>
      </c>
      <c r="C15" s="77">
        <v>0</v>
      </c>
      <c r="D15" s="78">
        <f t="shared" si="1"/>
        <v>0</v>
      </c>
    </row>
    <row r="16" spans="1:4" x14ac:dyDescent="0.25">
      <c r="A16" s="114"/>
      <c r="B16" s="81" t="s">
        <v>22</v>
      </c>
      <c r="C16" s="77">
        <v>0</v>
      </c>
      <c r="D16" s="78">
        <f t="shared" si="1"/>
        <v>0</v>
      </c>
    </row>
    <row r="17" spans="1:4" x14ac:dyDescent="0.25">
      <c r="A17" s="114"/>
      <c r="B17" s="81" t="s">
        <v>23</v>
      </c>
      <c r="C17" s="77">
        <v>0</v>
      </c>
      <c r="D17" s="78">
        <f t="shared" si="1"/>
        <v>0</v>
      </c>
    </row>
    <row r="18" spans="1:4" x14ac:dyDescent="0.25">
      <c r="A18" s="114" t="s">
        <v>24</v>
      </c>
      <c r="B18" s="81" t="s">
        <v>25</v>
      </c>
      <c r="C18" s="77">
        <v>0</v>
      </c>
      <c r="D18" s="78">
        <f t="shared" si="1"/>
        <v>0</v>
      </c>
    </row>
    <row r="19" spans="1:4" x14ac:dyDescent="0.25">
      <c r="A19" s="114"/>
      <c r="B19" s="81" t="s">
        <v>26</v>
      </c>
      <c r="C19" s="77">
        <v>0</v>
      </c>
      <c r="D19" s="78">
        <f t="shared" si="1"/>
        <v>0</v>
      </c>
    </row>
    <row r="20" spans="1:4" x14ac:dyDescent="0.25">
      <c r="A20" s="114"/>
      <c r="B20" s="81" t="s">
        <v>27</v>
      </c>
      <c r="C20" s="77">
        <v>0</v>
      </c>
      <c r="D20" s="78">
        <f t="shared" si="1"/>
        <v>0</v>
      </c>
    </row>
    <row r="21" spans="1:4" x14ac:dyDescent="0.25">
      <c r="A21" s="114"/>
      <c r="B21" s="81" t="s">
        <v>28</v>
      </c>
      <c r="C21" s="77">
        <v>0</v>
      </c>
      <c r="D21" s="78">
        <f t="shared" si="1"/>
        <v>0</v>
      </c>
    </row>
    <row r="22" spans="1:4" x14ac:dyDescent="0.25">
      <c r="A22" s="114" t="s">
        <v>187</v>
      </c>
      <c r="B22" s="81" t="s">
        <v>30</v>
      </c>
      <c r="C22" s="77">
        <v>0</v>
      </c>
      <c r="D22" s="78">
        <f t="shared" si="1"/>
        <v>0</v>
      </c>
    </row>
    <row r="23" spans="1:4" x14ac:dyDescent="0.25">
      <c r="A23" s="114"/>
      <c r="B23" s="81" t="s">
        <v>31</v>
      </c>
      <c r="C23" s="77">
        <v>0</v>
      </c>
      <c r="D23" s="78">
        <f t="shared" si="1"/>
        <v>0</v>
      </c>
    </row>
    <row r="24" spans="1:4" x14ac:dyDescent="0.25">
      <c r="A24" s="114"/>
      <c r="B24" s="81" t="s">
        <v>32</v>
      </c>
      <c r="C24" s="77">
        <v>0</v>
      </c>
      <c r="D24" s="78">
        <f t="shared" si="1"/>
        <v>0</v>
      </c>
    </row>
    <row r="25" spans="1:4" x14ac:dyDescent="0.25">
      <c r="A25" s="114"/>
      <c r="B25" s="81" t="s">
        <v>33</v>
      </c>
      <c r="C25" s="77">
        <v>0</v>
      </c>
      <c r="D25" s="78">
        <f t="shared" si="1"/>
        <v>0</v>
      </c>
    </row>
    <row r="26" spans="1:4" x14ac:dyDescent="0.25">
      <c r="A26" s="114"/>
      <c r="B26" s="81" t="s">
        <v>34</v>
      </c>
      <c r="C26" s="77">
        <v>0</v>
      </c>
      <c r="D26" s="78">
        <f t="shared" si="1"/>
        <v>0</v>
      </c>
    </row>
    <row r="27" spans="1:4" x14ac:dyDescent="0.25">
      <c r="A27" s="114" t="s">
        <v>35</v>
      </c>
      <c r="B27" s="81" t="s">
        <v>36</v>
      </c>
      <c r="C27" s="77">
        <v>0</v>
      </c>
      <c r="D27" s="78">
        <f t="shared" si="1"/>
        <v>0</v>
      </c>
    </row>
    <row r="28" spans="1:4" ht="13.5" customHeight="1" x14ac:dyDescent="0.25">
      <c r="A28" s="114"/>
      <c r="B28" s="81" t="s">
        <v>37</v>
      </c>
      <c r="C28" s="77">
        <v>26</v>
      </c>
      <c r="D28" s="78">
        <f t="shared" si="1"/>
        <v>6.25</v>
      </c>
    </row>
    <row r="29" spans="1:4" ht="15" customHeight="1" x14ac:dyDescent="0.25">
      <c r="A29" s="114"/>
      <c r="B29" s="81" t="s">
        <v>188</v>
      </c>
      <c r="C29" s="77">
        <v>0</v>
      </c>
      <c r="D29" s="78">
        <f t="shared" si="1"/>
        <v>0</v>
      </c>
    </row>
    <row r="30" spans="1:4" x14ac:dyDescent="0.25">
      <c r="A30" s="114"/>
      <c r="B30" s="81" t="s">
        <v>39</v>
      </c>
      <c r="C30" s="77">
        <v>4</v>
      </c>
      <c r="D30" s="78">
        <f t="shared" si="1"/>
        <v>0.96153846153846156</v>
      </c>
    </row>
    <row r="31" spans="1:4" x14ac:dyDescent="0.25">
      <c r="A31" s="114"/>
      <c r="B31" s="81" t="s">
        <v>107</v>
      </c>
      <c r="C31" s="77">
        <v>0</v>
      </c>
      <c r="D31" s="78">
        <f t="shared" si="1"/>
        <v>0</v>
      </c>
    </row>
    <row r="32" spans="1:4" ht="16.5" customHeight="1" x14ac:dyDescent="0.25">
      <c r="A32" s="114" t="s">
        <v>41</v>
      </c>
      <c r="B32" s="81" t="s">
        <v>42</v>
      </c>
      <c r="C32" s="77">
        <v>0</v>
      </c>
      <c r="D32" s="78">
        <f t="shared" si="1"/>
        <v>0</v>
      </c>
    </row>
    <row r="33" spans="1:4" ht="13.5" customHeight="1" x14ac:dyDescent="0.25">
      <c r="A33" s="114"/>
      <c r="B33" s="81" t="s">
        <v>43</v>
      </c>
      <c r="C33" s="77">
        <v>30</v>
      </c>
      <c r="D33" s="78">
        <f t="shared" si="1"/>
        <v>7.2115384615384608</v>
      </c>
    </row>
    <row r="34" spans="1:4" x14ac:dyDescent="0.25">
      <c r="A34" s="114"/>
      <c r="B34" s="81" t="s">
        <v>44</v>
      </c>
      <c r="C34" s="77">
        <v>37</v>
      </c>
      <c r="D34" s="78">
        <f t="shared" si="1"/>
        <v>8.8942307692307701</v>
      </c>
    </row>
    <row r="35" spans="1:4" ht="17.25" customHeight="1" x14ac:dyDescent="0.25">
      <c r="A35" s="114" t="s">
        <v>45</v>
      </c>
      <c r="B35" s="81" t="s">
        <v>46</v>
      </c>
      <c r="C35" s="77">
        <v>0</v>
      </c>
      <c r="D35" s="78">
        <f t="shared" si="1"/>
        <v>0</v>
      </c>
    </row>
    <row r="36" spans="1:4" x14ac:dyDescent="0.25">
      <c r="A36" s="114"/>
      <c r="B36" s="81" t="s">
        <v>47</v>
      </c>
      <c r="C36" s="77">
        <v>0</v>
      </c>
      <c r="D36" s="78">
        <f t="shared" si="1"/>
        <v>0</v>
      </c>
    </row>
    <row r="37" spans="1:4" x14ac:dyDescent="0.25">
      <c r="A37" s="114"/>
      <c r="B37" s="81" t="s">
        <v>48</v>
      </c>
      <c r="C37" s="77">
        <v>0</v>
      </c>
      <c r="D37" s="78">
        <f t="shared" si="1"/>
        <v>0</v>
      </c>
    </row>
    <row r="38" spans="1:4" x14ac:dyDescent="0.25">
      <c r="A38" s="114"/>
      <c r="B38" s="81" t="s">
        <v>49</v>
      </c>
      <c r="C38" s="77">
        <v>0</v>
      </c>
      <c r="D38" s="78">
        <f t="shared" si="1"/>
        <v>0</v>
      </c>
    </row>
    <row r="39" spans="1:4" x14ac:dyDescent="0.25">
      <c r="A39" s="114" t="s">
        <v>50</v>
      </c>
      <c r="B39" s="81" t="s">
        <v>51</v>
      </c>
      <c r="C39" s="77">
        <v>0</v>
      </c>
      <c r="D39" s="78">
        <f t="shared" si="1"/>
        <v>0</v>
      </c>
    </row>
    <row r="40" spans="1:4" x14ac:dyDescent="0.25">
      <c r="A40" s="114"/>
      <c r="B40" s="81" t="s">
        <v>52</v>
      </c>
      <c r="C40" s="77">
        <v>0</v>
      </c>
      <c r="D40" s="78">
        <f t="shared" si="1"/>
        <v>0</v>
      </c>
    </row>
    <row r="41" spans="1:4" x14ac:dyDescent="0.25">
      <c r="A41" s="114"/>
      <c r="B41" s="81" t="s">
        <v>110</v>
      </c>
      <c r="C41" s="77">
        <v>0</v>
      </c>
      <c r="D41" s="78">
        <f t="shared" si="1"/>
        <v>0</v>
      </c>
    </row>
    <row r="42" spans="1:4" x14ac:dyDescent="0.25">
      <c r="A42" s="114" t="s">
        <v>54</v>
      </c>
      <c r="B42" s="81" t="s">
        <v>55</v>
      </c>
      <c r="C42" s="77">
        <v>0</v>
      </c>
      <c r="D42" s="78">
        <f t="shared" si="1"/>
        <v>0</v>
      </c>
    </row>
    <row r="43" spans="1:4" ht="14.25" customHeight="1" x14ac:dyDescent="0.25">
      <c r="A43" s="114"/>
      <c r="B43" s="81" t="s">
        <v>56</v>
      </c>
      <c r="C43" s="77">
        <v>0</v>
      </c>
      <c r="D43" s="78">
        <f t="shared" si="1"/>
        <v>0</v>
      </c>
    </row>
    <row r="44" spans="1:4" x14ac:dyDescent="0.25">
      <c r="A44" s="114"/>
      <c r="B44" s="81" t="s">
        <v>57</v>
      </c>
      <c r="C44" s="77">
        <v>0</v>
      </c>
      <c r="D44" s="78">
        <f t="shared" si="1"/>
        <v>0</v>
      </c>
    </row>
    <row r="45" spans="1:4" x14ac:dyDescent="0.25">
      <c r="A45" s="114"/>
      <c r="B45" s="81" t="s">
        <v>58</v>
      </c>
      <c r="C45" s="77">
        <v>0</v>
      </c>
      <c r="D45" s="78">
        <f t="shared" si="1"/>
        <v>0</v>
      </c>
    </row>
    <row r="46" spans="1:4" ht="15.75" customHeight="1" x14ac:dyDescent="0.25">
      <c r="A46" s="213" t="s">
        <v>207</v>
      </c>
      <c r="B46" s="213"/>
      <c r="C46" s="213"/>
      <c r="D46" s="213"/>
    </row>
  </sheetData>
  <mergeCells count="16">
    <mergeCell ref="A35:A38"/>
    <mergeCell ref="A39:A41"/>
    <mergeCell ref="A42:A45"/>
    <mergeCell ref="A46:D46"/>
    <mergeCell ref="A9:A14"/>
    <mergeCell ref="A15:A17"/>
    <mergeCell ref="A18:A21"/>
    <mergeCell ref="A22:A26"/>
    <mergeCell ref="A27:A31"/>
    <mergeCell ref="A32:A34"/>
    <mergeCell ref="A6:A8"/>
    <mergeCell ref="A2:D2"/>
    <mergeCell ref="A3:A4"/>
    <mergeCell ref="B3:B4"/>
    <mergeCell ref="C3:D3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9" workbookViewId="0">
      <selection activeCell="J8" sqref="J8"/>
    </sheetView>
  </sheetViews>
  <sheetFormatPr baseColWidth="10" defaultRowHeight="15" x14ac:dyDescent="0.25"/>
  <cols>
    <col min="1" max="1" width="13.28515625" customWidth="1"/>
    <col min="2" max="2" width="20.42578125" style="6" customWidth="1"/>
    <col min="3" max="3" width="13.28515625" customWidth="1"/>
    <col min="4" max="4" width="10.42578125" customWidth="1"/>
    <col min="5" max="5" width="12.140625" customWidth="1"/>
    <col min="6" max="6" width="10.85546875" customWidth="1"/>
    <col min="7" max="7" width="11.28515625" customWidth="1"/>
    <col min="8" max="8" width="11.85546875" customWidth="1"/>
  </cols>
  <sheetData>
    <row r="1" spans="1:9" x14ac:dyDescent="0.25">
      <c r="A1" s="125" t="s">
        <v>59</v>
      </c>
      <c r="B1" s="125"/>
      <c r="C1" s="125"/>
      <c r="D1" s="125"/>
      <c r="E1" s="125"/>
      <c r="F1" s="125"/>
      <c r="G1" s="125"/>
      <c r="H1" s="125"/>
    </row>
    <row r="2" spans="1:9" x14ac:dyDescent="0.25">
      <c r="A2" s="125"/>
      <c r="B2" s="125"/>
      <c r="C2" s="125"/>
      <c r="D2" s="125"/>
      <c r="E2" s="125"/>
      <c r="F2" s="125"/>
      <c r="G2" s="125"/>
      <c r="H2" s="125"/>
    </row>
    <row r="3" spans="1:9" ht="23.25" customHeight="1" x14ac:dyDescent="0.25">
      <c r="A3" s="125"/>
      <c r="B3" s="125"/>
      <c r="C3" s="125"/>
      <c r="D3" s="125"/>
      <c r="E3" s="125"/>
      <c r="F3" s="125"/>
      <c r="G3" s="125"/>
      <c r="H3" s="125"/>
    </row>
    <row r="4" spans="1:9" ht="18" customHeight="1" x14ac:dyDescent="0.25">
      <c r="A4" s="126" t="s">
        <v>0</v>
      </c>
      <c r="B4" s="126"/>
      <c r="C4" s="131"/>
      <c r="D4" s="131"/>
      <c r="E4" s="132" t="s">
        <v>1</v>
      </c>
      <c r="F4" s="132"/>
      <c r="G4" s="132"/>
      <c r="H4" s="132"/>
      <c r="I4" s="1"/>
    </row>
    <row r="5" spans="1:9" x14ac:dyDescent="0.25">
      <c r="A5" s="126"/>
      <c r="B5" s="126"/>
      <c r="C5" s="132" t="s">
        <v>2</v>
      </c>
      <c r="D5" s="132"/>
      <c r="E5" s="132" t="s">
        <v>3</v>
      </c>
      <c r="F5" s="132"/>
      <c r="G5" s="132" t="s">
        <v>4</v>
      </c>
      <c r="H5" s="132"/>
      <c r="I5" s="1"/>
    </row>
    <row r="6" spans="1:9" ht="14.25" customHeight="1" x14ac:dyDescent="0.25">
      <c r="A6" s="126"/>
      <c r="B6" s="126"/>
      <c r="C6" s="133" t="s">
        <v>5</v>
      </c>
      <c r="D6" s="133" t="s">
        <v>6</v>
      </c>
      <c r="E6" s="133" t="s">
        <v>5</v>
      </c>
      <c r="F6" s="133" t="s">
        <v>6</v>
      </c>
      <c r="G6" s="133" t="s">
        <v>7</v>
      </c>
      <c r="H6" s="133" t="s">
        <v>6</v>
      </c>
      <c r="I6" s="1"/>
    </row>
    <row r="7" spans="1:9" ht="16.5" customHeight="1" x14ac:dyDescent="0.25">
      <c r="A7" s="134" t="s">
        <v>8</v>
      </c>
      <c r="B7" s="134"/>
      <c r="C7" s="80">
        <f t="shared" ref="C7:H7" si="0">SUM(C8:C47)</f>
        <v>3140</v>
      </c>
      <c r="D7" s="135">
        <f t="shared" si="0"/>
        <v>99.999999999999986</v>
      </c>
      <c r="E7" s="80">
        <f>SUM(E8:E47)</f>
        <v>1300</v>
      </c>
      <c r="F7" s="135">
        <f t="shared" si="0"/>
        <v>41.401273885350321</v>
      </c>
      <c r="G7" s="80">
        <f>SUM(G8:G47)</f>
        <v>1840</v>
      </c>
      <c r="H7" s="135">
        <f t="shared" si="0"/>
        <v>58.598726114649672</v>
      </c>
    </row>
    <row r="8" spans="1:9" ht="14.25" customHeight="1" x14ac:dyDescent="0.25">
      <c r="A8" s="106" t="s">
        <v>9</v>
      </c>
      <c r="B8" s="7" t="s">
        <v>10</v>
      </c>
      <c r="C8" s="8">
        <f>SUM(G8+E8)</f>
        <v>479</v>
      </c>
      <c r="D8" s="3">
        <f>(C8/$C$7)*100</f>
        <v>15.254777070063694</v>
      </c>
      <c r="E8" s="8">
        <v>193</v>
      </c>
      <c r="F8" s="3">
        <f>(E8/$C$7)*100</f>
        <v>6.1464968152866239</v>
      </c>
      <c r="G8" s="8">
        <v>286</v>
      </c>
      <c r="H8" s="3">
        <f>(G8/$C$7)*100</f>
        <v>9.1082802547770694</v>
      </c>
    </row>
    <row r="9" spans="1:9" ht="14.25" customHeight="1" x14ac:dyDescent="0.25">
      <c r="A9" s="106"/>
      <c r="B9" s="7" t="s">
        <v>11</v>
      </c>
      <c r="C9" s="8">
        <f t="shared" ref="C9:C47" si="1">SUM(G9+E9)</f>
        <v>296</v>
      </c>
      <c r="D9" s="3">
        <f t="shared" ref="D9:D47" si="2">(C9/$C$7)*100</f>
        <v>9.4267515923566894</v>
      </c>
      <c r="E9" s="8">
        <v>120</v>
      </c>
      <c r="F9" s="3">
        <f t="shared" ref="F9:F47" si="3">(E9/$C$7)*100</f>
        <v>3.8216560509554141</v>
      </c>
      <c r="G9" s="8">
        <v>176</v>
      </c>
      <c r="H9" s="3">
        <f t="shared" ref="H9:H47" si="4">(G9/$C$7)*100</f>
        <v>5.6050955414012744</v>
      </c>
    </row>
    <row r="10" spans="1:9" x14ac:dyDescent="0.25">
      <c r="A10" s="106"/>
      <c r="B10" s="7" t="s">
        <v>12</v>
      </c>
      <c r="C10" s="8">
        <f t="shared" si="1"/>
        <v>305</v>
      </c>
      <c r="D10" s="3">
        <f t="shared" si="2"/>
        <v>9.7133757961783438</v>
      </c>
      <c r="E10" s="8">
        <v>119</v>
      </c>
      <c r="F10" s="3">
        <f t="shared" si="3"/>
        <v>3.7898089171974521</v>
      </c>
      <c r="G10" s="8">
        <v>186</v>
      </c>
      <c r="H10" s="3">
        <f t="shared" si="4"/>
        <v>5.9235668789808917</v>
      </c>
    </row>
    <row r="11" spans="1:9" ht="14.25" customHeight="1" x14ac:dyDescent="0.25">
      <c r="A11" s="103" t="s">
        <v>13</v>
      </c>
      <c r="B11" s="7" t="s">
        <v>14</v>
      </c>
      <c r="C11" s="8">
        <f t="shared" si="1"/>
        <v>0</v>
      </c>
      <c r="D11" s="3">
        <f t="shared" si="2"/>
        <v>0</v>
      </c>
      <c r="E11" s="8">
        <v>0</v>
      </c>
      <c r="F11" s="3">
        <f t="shared" si="3"/>
        <v>0</v>
      </c>
      <c r="G11" s="8">
        <v>0</v>
      </c>
      <c r="H11" s="3">
        <f t="shared" si="4"/>
        <v>0</v>
      </c>
    </row>
    <row r="12" spans="1:9" ht="14.25" customHeight="1" x14ac:dyDescent="0.25">
      <c r="A12" s="103"/>
      <c r="B12" s="7" t="s">
        <v>15</v>
      </c>
      <c r="C12" s="8">
        <f t="shared" si="1"/>
        <v>172</v>
      </c>
      <c r="D12" s="3">
        <f t="shared" si="2"/>
        <v>5.4777070063694273</v>
      </c>
      <c r="E12" s="8">
        <v>56</v>
      </c>
      <c r="F12" s="3">
        <f t="shared" si="3"/>
        <v>1.7834394904458599</v>
      </c>
      <c r="G12" s="8">
        <v>116</v>
      </c>
      <c r="H12" s="3">
        <f t="shared" si="4"/>
        <v>3.6942675159235669</v>
      </c>
    </row>
    <row r="13" spans="1:9" ht="14.25" customHeight="1" x14ac:dyDescent="0.25">
      <c r="A13" s="103"/>
      <c r="B13" s="7" t="s">
        <v>16</v>
      </c>
      <c r="C13" s="8">
        <f t="shared" si="1"/>
        <v>45</v>
      </c>
      <c r="D13" s="3">
        <f t="shared" si="2"/>
        <v>1.4331210191082804</v>
      </c>
      <c r="E13" s="136">
        <v>19</v>
      </c>
      <c r="F13" s="3">
        <f t="shared" si="3"/>
        <v>0.60509554140127397</v>
      </c>
      <c r="G13" s="8">
        <v>26</v>
      </c>
      <c r="H13" s="3">
        <f t="shared" si="4"/>
        <v>0.82802547770700641</v>
      </c>
    </row>
    <row r="14" spans="1:9" ht="13.5" customHeight="1" x14ac:dyDescent="0.25">
      <c r="A14" s="103"/>
      <c r="B14" s="7" t="s">
        <v>17</v>
      </c>
      <c r="C14" s="8">
        <f t="shared" si="1"/>
        <v>0</v>
      </c>
      <c r="D14" s="3">
        <f t="shared" si="2"/>
        <v>0</v>
      </c>
      <c r="E14" s="8">
        <v>0</v>
      </c>
      <c r="F14" s="3">
        <f t="shared" si="3"/>
        <v>0</v>
      </c>
      <c r="G14" s="8">
        <v>0</v>
      </c>
      <c r="H14" s="3">
        <f t="shared" si="4"/>
        <v>0</v>
      </c>
    </row>
    <row r="15" spans="1:9" ht="14.25" customHeight="1" x14ac:dyDescent="0.25">
      <c r="A15" s="103"/>
      <c r="B15" s="7" t="s">
        <v>18</v>
      </c>
      <c r="C15" s="8">
        <f t="shared" si="1"/>
        <v>68</v>
      </c>
      <c r="D15" s="3">
        <f t="shared" si="2"/>
        <v>2.1656050955414012</v>
      </c>
      <c r="E15" s="8">
        <v>34</v>
      </c>
      <c r="F15" s="3">
        <f t="shared" si="3"/>
        <v>1.0828025477707006</v>
      </c>
      <c r="G15" s="8">
        <v>34</v>
      </c>
      <c r="H15" s="3">
        <f t="shared" si="4"/>
        <v>1.0828025477707006</v>
      </c>
    </row>
    <row r="16" spans="1:9" x14ac:dyDescent="0.25">
      <c r="A16" s="103"/>
      <c r="B16" s="7" t="s">
        <v>19</v>
      </c>
      <c r="C16" s="8">
        <f t="shared" si="1"/>
        <v>8</v>
      </c>
      <c r="D16" s="3">
        <f t="shared" si="2"/>
        <v>0.25477707006369427</v>
      </c>
      <c r="E16" s="8">
        <v>4</v>
      </c>
      <c r="F16" s="3">
        <f t="shared" si="3"/>
        <v>0.12738853503184713</v>
      </c>
      <c r="G16" s="8">
        <v>4</v>
      </c>
      <c r="H16" s="3">
        <f t="shared" si="4"/>
        <v>0.12738853503184713</v>
      </c>
    </row>
    <row r="17" spans="1:8" ht="13.5" customHeight="1" x14ac:dyDescent="0.25">
      <c r="A17" s="103" t="s">
        <v>20</v>
      </c>
      <c r="B17" s="7" t="s">
        <v>21</v>
      </c>
      <c r="C17" s="8">
        <f t="shared" si="1"/>
        <v>9</v>
      </c>
      <c r="D17" s="3">
        <f t="shared" si="2"/>
        <v>0.28662420382165604</v>
      </c>
      <c r="E17" s="8">
        <v>4</v>
      </c>
      <c r="F17" s="3">
        <f t="shared" si="3"/>
        <v>0.12738853503184713</v>
      </c>
      <c r="G17" s="8">
        <v>5</v>
      </c>
      <c r="H17" s="3">
        <f t="shared" si="4"/>
        <v>0.15923566878980894</v>
      </c>
    </row>
    <row r="18" spans="1:8" ht="13.5" customHeight="1" x14ac:dyDescent="0.25">
      <c r="A18" s="103"/>
      <c r="B18" s="7" t="s">
        <v>22</v>
      </c>
      <c r="C18" s="8">
        <f t="shared" si="1"/>
        <v>65</v>
      </c>
      <c r="D18" s="3">
        <f t="shared" si="2"/>
        <v>2.0700636942675157</v>
      </c>
      <c r="E18" s="8">
        <v>30</v>
      </c>
      <c r="F18" s="3">
        <f t="shared" si="3"/>
        <v>0.95541401273885351</v>
      </c>
      <c r="G18" s="8">
        <v>35</v>
      </c>
      <c r="H18" s="3">
        <f t="shared" si="4"/>
        <v>1.1146496815286624</v>
      </c>
    </row>
    <row r="19" spans="1:8" x14ac:dyDescent="0.25">
      <c r="A19" s="103"/>
      <c r="B19" s="7" t="s">
        <v>23</v>
      </c>
      <c r="C19" s="8">
        <f t="shared" si="1"/>
        <v>120</v>
      </c>
      <c r="D19" s="3">
        <f t="shared" si="2"/>
        <v>3.8216560509554141</v>
      </c>
      <c r="E19" s="8">
        <v>33</v>
      </c>
      <c r="F19" s="3">
        <f t="shared" si="3"/>
        <v>1.0509554140127388</v>
      </c>
      <c r="G19" s="8">
        <v>87</v>
      </c>
      <c r="H19" s="3">
        <f t="shared" si="4"/>
        <v>2.7707006369426752</v>
      </c>
    </row>
    <row r="20" spans="1:8" x14ac:dyDescent="0.25">
      <c r="A20" s="103" t="s">
        <v>24</v>
      </c>
      <c r="B20" s="7" t="s">
        <v>25</v>
      </c>
      <c r="C20" s="8">
        <f t="shared" si="1"/>
        <v>0</v>
      </c>
      <c r="D20" s="3">
        <f t="shared" si="2"/>
        <v>0</v>
      </c>
      <c r="E20" s="8">
        <v>0</v>
      </c>
      <c r="F20" s="3">
        <f t="shared" si="3"/>
        <v>0</v>
      </c>
      <c r="G20" s="8">
        <v>0</v>
      </c>
      <c r="H20" s="3">
        <f t="shared" si="4"/>
        <v>0</v>
      </c>
    </row>
    <row r="21" spans="1:8" ht="14.25" customHeight="1" x14ac:dyDescent="0.25">
      <c r="A21" s="103"/>
      <c r="B21" s="7" t="s">
        <v>26</v>
      </c>
      <c r="C21" s="8">
        <f t="shared" si="1"/>
        <v>113</v>
      </c>
      <c r="D21" s="3">
        <f t="shared" si="2"/>
        <v>3.5987261146496814</v>
      </c>
      <c r="E21" s="8">
        <v>57</v>
      </c>
      <c r="F21" s="3">
        <f t="shared" si="3"/>
        <v>1.8152866242038217</v>
      </c>
      <c r="G21" s="8">
        <v>56</v>
      </c>
      <c r="H21" s="3">
        <f t="shared" si="4"/>
        <v>1.7834394904458599</v>
      </c>
    </row>
    <row r="22" spans="1:8" x14ac:dyDescent="0.25">
      <c r="A22" s="103"/>
      <c r="B22" s="7" t="s">
        <v>27</v>
      </c>
      <c r="C22" s="8">
        <f t="shared" si="1"/>
        <v>0</v>
      </c>
      <c r="D22" s="3">
        <f t="shared" si="2"/>
        <v>0</v>
      </c>
      <c r="E22" s="8">
        <v>0</v>
      </c>
      <c r="F22" s="3">
        <f t="shared" si="3"/>
        <v>0</v>
      </c>
      <c r="G22" s="8">
        <v>0</v>
      </c>
      <c r="H22" s="3">
        <f t="shared" si="4"/>
        <v>0</v>
      </c>
    </row>
    <row r="23" spans="1:8" ht="14.25" customHeight="1" x14ac:dyDescent="0.25">
      <c r="A23" s="103"/>
      <c r="B23" s="7" t="s">
        <v>28</v>
      </c>
      <c r="C23" s="8">
        <f t="shared" si="1"/>
        <v>33</v>
      </c>
      <c r="D23" s="3">
        <f t="shared" si="2"/>
        <v>1.0509554140127388</v>
      </c>
      <c r="E23" s="8">
        <v>13</v>
      </c>
      <c r="F23" s="3">
        <f t="shared" si="3"/>
        <v>0.4140127388535032</v>
      </c>
      <c r="G23" s="8">
        <v>20</v>
      </c>
      <c r="H23" s="3">
        <f t="shared" si="4"/>
        <v>0.63694267515923575</v>
      </c>
    </row>
    <row r="24" spans="1:8" ht="25.5" x14ac:dyDescent="0.25">
      <c r="A24" s="103" t="s">
        <v>29</v>
      </c>
      <c r="B24" s="13" t="s">
        <v>30</v>
      </c>
      <c r="C24" s="8">
        <f t="shared" si="1"/>
        <v>55</v>
      </c>
      <c r="D24" s="3">
        <f t="shared" si="2"/>
        <v>1.7515923566878981</v>
      </c>
      <c r="E24" s="8">
        <v>25</v>
      </c>
      <c r="F24" s="3">
        <f t="shared" si="3"/>
        <v>0.79617834394904463</v>
      </c>
      <c r="G24" s="8">
        <v>30</v>
      </c>
      <c r="H24" s="3">
        <f t="shared" si="4"/>
        <v>0.95541401273885351</v>
      </c>
    </row>
    <row r="25" spans="1:8" ht="25.5" x14ac:dyDescent="0.25">
      <c r="A25" s="103"/>
      <c r="B25" s="13" t="s">
        <v>31</v>
      </c>
      <c r="C25" s="8">
        <f t="shared" si="1"/>
        <v>43</v>
      </c>
      <c r="D25" s="3">
        <f t="shared" si="2"/>
        <v>1.3694267515923568</v>
      </c>
      <c r="E25" s="8">
        <v>9</v>
      </c>
      <c r="F25" s="3">
        <f t="shared" si="3"/>
        <v>0.28662420382165604</v>
      </c>
      <c r="G25" s="8">
        <v>34</v>
      </c>
      <c r="H25" s="3">
        <f t="shared" si="4"/>
        <v>1.0828025477707006</v>
      </c>
    </row>
    <row r="26" spans="1:8" ht="13.5" customHeight="1" x14ac:dyDescent="0.25">
      <c r="A26" s="103"/>
      <c r="B26" s="7" t="s">
        <v>32</v>
      </c>
      <c r="C26" s="8">
        <f t="shared" si="1"/>
        <v>92</v>
      </c>
      <c r="D26" s="3">
        <f t="shared" si="2"/>
        <v>2.9299363057324843</v>
      </c>
      <c r="E26" s="8">
        <v>32</v>
      </c>
      <c r="F26" s="3">
        <f t="shared" si="3"/>
        <v>1.0191082802547771</v>
      </c>
      <c r="G26" s="8">
        <v>60</v>
      </c>
      <c r="H26" s="3">
        <f t="shared" si="4"/>
        <v>1.910828025477707</v>
      </c>
    </row>
    <row r="27" spans="1:8" ht="12" customHeight="1" x14ac:dyDescent="0.25">
      <c r="A27" s="103"/>
      <c r="B27" s="7" t="s">
        <v>33</v>
      </c>
      <c r="C27" s="8">
        <f t="shared" si="1"/>
        <v>0</v>
      </c>
      <c r="D27" s="3">
        <f t="shared" si="2"/>
        <v>0</v>
      </c>
      <c r="E27" s="8">
        <v>0</v>
      </c>
      <c r="F27" s="3">
        <f t="shared" si="3"/>
        <v>0</v>
      </c>
      <c r="G27" s="8">
        <v>0</v>
      </c>
      <c r="H27" s="3">
        <f t="shared" si="4"/>
        <v>0</v>
      </c>
    </row>
    <row r="28" spans="1:8" ht="13.5" customHeight="1" x14ac:dyDescent="0.25">
      <c r="A28" s="103"/>
      <c r="B28" s="7" t="s">
        <v>34</v>
      </c>
      <c r="C28" s="8">
        <f t="shared" si="1"/>
        <v>0</v>
      </c>
      <c r="D28" s="3">
        <f t="shared" si="2"/>
        <v>0</v>
      </c>
      <c r="E28" s="8">
        <v>0</v>
      </c>
      <c r="F28" s="3">
        <f t="shared" si="3"/>
        <v>0</v>
      </c>
      <c r="G28" s="8">
        <v>0</v>
      </c>
      <c r="H28" s="3">
        <f t="shared" si="4"/>
        <v>0</v>
      </c>
    </row>
    <row r="29" spans="1:8" x14ac:dyDescent="0.25">
      <c r="A29" s="103" t="s">
        <v>35</v>
      </c>
      <c r="B29" s="7" t="s">
        <v>36</v>
      </c>
      <c r="C29" s="8">
        <f t="shared" si="1"/>
        <v>34</v>
      </c>
      <c r="D29" s="3">
        <f t="shared" si="2"/>
        <v>1.0828025477707006</v>
      </c>
      <c r="E29" s="8">
        <v>4</v>
      </c>
      <c r="F29" s="3">
        <f t="shared" si="3"/>
        <v>0.12738853503184713</v>
      </c>
      <c r="G29" s="8">
        <v>30</v>
      </c>
      <c r="H29" s="3">
        <f t="shared" si="4"/>
        <v>0.95541401273885351</v>
      </c>
    </row>
    <row r="30" spans="1:8" x14ac:dyDescent="0.25">
      <c r="A30" s="103"/>
      <c r="B30" s="7" t="s">
        <v>37</v>
      </c>
      <c r="C30" s="8">
        <f t="shared" si="1"/>
        <v>0</v>
      </c>
      <c r="D30" s="3">
        <f t="shared" si="2"/>
        <v>0</v>
      </c>
      <c r="E30" s="8">
        <v>0</v>
      </c>
      <c r="F30" s="3">
        <f t="shared" si="3"/>
        <v>0</v>
      </c>
      <c r="G30" s="8">
        <v>0</v>
      </c>
      <c r="H30" s="3">
        <f t="shared" si="4"/>
        <v>0</v>
      </c>
    </row>
    <row r="31" spans="1:8" x14ac:dyDescent="0.25">
      <c r="A31" s="103"/>
      <c r="B31" s="7" t="s">
        <v>38</v>
      </c>
      <c r="C31" s="8">
        <f t="shared" si="1"/>
        <v>0</v>
      </c>
      <c r="D31" s="3">
        <f t="shared" si="2"/>
        <v>0</v>
      </c>
      <c r="E31" s="8">
        <v>0</v>
      </c>
      <c r="F31" s="3">
        <f t="shared" si="3"/>
        <v>0</v>
      </c>
      <c r="G31" s="8">
        <v>0</v>
      </c>
      <c r="H31" s="3">
        <f t="shared" si="4"/>
        <v>0</v>
      </c>
    </row>
    <row r="32" spans="1:8" x14ac:dyDescent="0.25">
      <c r="A32" s="103"/>
      <c r="B32" s="7" t="s">
        <v>39</v>
      </c>
      <c r="C32" s="8">
        <f t="shared" si="1"/>
        <v>248</v>
      </c>
      <c r="D32" s="3">
        <f t="shared" si="2"/>
        <v>7.8980891719745223</v>
      </c>
      <c r="E32" s="8">
        <v>122</v>
      </c>
      <c r="F32" s="3">
        <f t="shared" si="3"/>
        <v>3.8853503184713376</v>
      </c>
      <c r="G32" s="8">
        <v>126</v>
      </c>
      <c r="H32" s="3">
        <f t="shared" si="4"/>
        <v>4.0127388535031843</v>
      </c>
    </row>
    <row r="33" spans="1:8" x14ac:dyDescent="0.25">
      <c r="A33" s="103"/>
      <c r="B33" s="7" t="s">
        <v>40</v>
      </c>
      <c r="C33" s="8">
        <f t="shared" si="1"/>
        <v>77</v>
      </c>
      <c r="D33" s="3">
        <f t="shared" si="2"/>
        <v>2.4522292993630574</v>
      </c>
      <c r="E33" s="8">
        <v>31</v>
      </c>
      <c r="F33" s="3">
        <f t="shared" si="3"/>
        <v>0.98726114649681529</v>
      </c>
      <c r="G33" s="8">
        <v>46</v>
      </c>
      <c r="H33" s="3">
        <f t="shared" si="4"/>
        <v>1.4649681528662422</v>
      </c>
    </row>
    <row r="34" spans="1:8" x14ac:dyDescent="0.25">
      <c r="A34" s="103" t="s">
        <v>41</v>
      </c>
      <c r="B34" s="7" t="s">
        <v>42</v>
      </c>
      <c r="C34" s="8">
        <f t="shared" si="1"/>
        <v>0</v>
      </c>
      <c r="D34" s="3">
        <v>0</v>
      </c>
      <c r="E34" s="8">
        <v>0</v>
      </c>
      <c r="F34" s="3">
        <f t="shared" si="3"/>
        <v>0</v>
      </c>
      <c r="G34" s="8">
        <v>0</v>
      </c>
      <c r="H34" s="3">
        <f>(G34/$C$7)*100</f>
        <v>0</v>
      </c>
    </row>
    <row r="35" spans="1:8" ht="11.25" customHeight="1" x14ac:dyDescent="0.25">
      <c r="A35" s="103"/>
      <c r="B35" s="7" t="s">
        <v>43</v>
      </c>
      <c r="C35" s="8">
        <f t="shared" si="1"/>
        <v>33</v>
      </c>
      <c r="D35" s="3">
        <f t="shared" si="2"/>
        <v>1.0509554140127388</v>
      </c>
      <c r="E35" s="8">
        <v>13</v>
      </c>
      <c r="F35" s="3">
        <f t="shared" si="3"/>
        <v>0.4140127388535032</v>
      </c>
      <c r="G35" s="8">
        <v>20</v>
      </c>
      <c r="H35" s="3">
        <f t="shared" si="4"/>
        <v>0.63694267515923575</v>
      </c>
    </row>
    <row r="36" spans="1:8" x14ac:dyDescent="0.25">
      <c r="A36" s="103"/>
      <c r="B36" s="7" t="s">
        <v>44</v>
      </c>
      <c r="C36" s="8">
        <f t="shared" si="1"/>
        <v>453</v>
      </c>
      <c r="D36" s="3">
        <f t="shared" si="2"/>
        <v>14.426751592356688</v>
      </c>
      <c r="E36" s="8">
        <v>209</v>
      </c>
      <c r="F36" s="3">
        <f t="shared" si="3"/>
        <v>6.6560509554140124</v>
      </c>
      <c r="G36" s="8">
        <v>244</v>
      </c>
      <c r="H36" s="3">
        <f t="shared" si="4"/>
        <v>7.7707006369426752</v>
      </c>
    </row>
    <row r="37" spans="1:8" x14ac:dyDescent="0.25">
      <c r="A37" s="103" t="s">
        <v>45</v>
      </c>
      <c r="B37" s="7" t="s">
        <v>46</v>
      </c>
      <c r="C37" s="8">
        <f t="shared" si="1"/>
        <v>0</v>
      </c>
      <c r="D37" s="3">
        <f t="shared" si="2"/>
        <v>0</v>
      </c>
      <c r="E37" s="8">
        <v>0</v>
      </c>
      <c r="F37" s="3">
        <f t="shared" si="3"/>
        <v>0</v>
      </c>
      <c r="G37" s="8">
        <v>0</v>
      </c>
      <c r="H37" s="3">
        <f t="shared" si="4"/>
        <v>0</v>
      </c>
    </row>
    <row r="38" spans="1:8" ht="12.75" customHeight="1" x14ac:dyDescent="0.25">
      <c r="A38" s="103"/>
      <c r="B38" s="7" t="s">
        <v>47</v>
      </c>
      <c r="C38" s="8">
        <f t="shared" si="1"/>
        <v>0</v>
      </c>
      <c r="D38" s="3">
        <f t="shared" si="2"/>
        <v>0</v>
      </c>
      <c r="E38" s="8">
        <v>0</v>
      </c>
      <c r="F38" s="3">
        <f t="shared" si="3"/>
        <v>0</v>
      </c>
      <c r="G38" s="8">
        <v>0</v>
      </c>
      <c r="H38" s="3">
        <f t="shared" si="4"/>
        <v>0</v>
      </c>
    </row>
    <row r="39" spans="1:8" x14ac:dyDescent="0.25">
      <c r="A39" s="103"/>
      <c r="B39" s="7" t="s">
        <v>48</v>
      </c>
      <c r="C39" s="8">
        <f t="shared" si="1"/>
        <v>0</v>
      </c>
      <c r="D39" s="3">
        <f t="shared" si="2"/>
        <v>0</v>
      </c>
      <c r="E39" s="8">
        <v>0</v>
      </c>
      <c r="F39" s="3">
        <f t="shared" si="3"/>
        <v>0</v>
      </c>
      <c r="G39" s="8">
        <v>0</v>
      </c>
      <c r="H39" s="3">
        <f t="shared" si="4"/>
        <v>0</v>
      </c>
    </row>
    <row r="40" spans="1:8" x14ac:dyDescent="0.25">
      <c r="A40" s="103"/>
      <c r="B40" s="7" t="s">
        <v>49</v>
      </c>
      <c r="C40" s="8">
        <f t="shared" si="1"/>
        <v>0</v>
      </c>
      <c r="D40" s="3">
        <f t="shared" si="2"/>
        <v>0</v>
      </c>
      <c r="E40" s="8">
        <v>0</v>
      </c>
      <c r="F40" s="3">
        <f t="shared" si="3"/>
        <v>0</v>
      </c>
      <c r="G40" s="8">
        <v>0</v>
      </c>
      <c r="H40" s="3">
        <f t="shared" si="4"/>
        <v>0</v>
      </c>
    </row>
    <row r="41" spans="1:8" x14ac:dyDescent="0.25">
      <c r="A41" s="103" t="s">
        <v>50</v>
      </c>
      <c r="B41" s="7" t="s">
        <v>51</v>
      </c>
      <c r="C41" s="8">
        <f t="shared" si="1"/>
        <v>73</v>
      </c>
      <c r="D41" s="3">
        <f t="shared" si="2"/>
        <v>2.3248407643312099</v>
      </c>
      <c r="E41" s="8">
        <v>19</v>
      </c>
      <c r="F41" s="3">
        <f t="shared" si="3"/>
        <v>0.60509554140127397</v>
      </c>
      <c r="G41" s="8">
        <v>54</v>
      </c>
      <c r="H41" s="3">
        <f t="shared" si="4"/>
        <v>1.7197452229299364</v>
      </c>
    </row>
    <row r="42" spans="1:8" ht="12" customHeight="1" x14ac:dyDescent="0.25">
      <c r="A42" s="103"/>
      <c r="B42" s="7" t="s">
        <v>52</v>
      </c>
      <c r="C42" s="8">
        <f t="shared" si="1"/>
        <v>0</v>
      </c>
      <c r="D42" s="3">
        <f t="shared" si="2"/>
        <v>0</v>
      </c>
      <c r="E42" s="8">
        <v>0</v>
      </c>
      <c r="F42" s="3">
        <f t="shared" si="3"/>
        <v>0</v>
      </c>
      <c r="G42" s="8">
        <v>0</v>
      </c>
      <c r="H42" s="3">
        <f t="shared" si="4"/>
        <v>0</v>
      </c>
    </row>
    <row r="43" spans="1:8" x14ac:dyDescent="0.25">
      <c r="A43" s="103"/>
      <c r="B43" s="21" t="s">
        <v>53</v>
      </c>
      <c r="C43" s="8">
        <f t="shared" si="1"/>
        <v>0</v>
      </c>
      <c r="D43" s="3">
        <f t="shared" si="2"/>
        <v>0</v>
      </c>
      <c r="E43" s="8">
        <v>0</v>
      </c>
      <c r="F43" s="3">
        <f t="shared" si="3"/>
        <v>0</v>
      </c>
      <c r="G43" s="8">
        <v>0</v>
      </c>
      <c r="H43" s="3">
        <f t="shared" si="4"/>
        <v>0</v>
      </c>
    </row>
    <row r="44" spans="1:8" x14ac:dyDescent="0.25">
      <c r="A44" s="103" t="s">
        <v>54</v>
      </c>
      <c r="B44" s="7" t="s">
        <v>55</v>
      </c>
      <c r="C44" s="8">
        <f t="shared" si="1"/>
        <v>54</v>
      </c>
      <c r="D44" s="3">
        <f t="shared" si="2"/>
        <v>1.7197452229299364</v>
      </c>
      <c r="E44" s="8">
        <v>34</v>
      </c>
      <c r="F44" s="3">
        <f t="shared" si="3"/>
        <v>1.0828025477707006</v>
      </c>
      <c r="G44" s="8">
        <v>20</v>
      </c>
      <c r="H44" s="3">
        <f t="shared" si="4"/>
        <v>0.63694267515923575</v>
      </c>
    </row>
    <row r="45" spans="1:8" x14ac:dyDescent="0.25">
      <c r="A45" s="103"/>
      <c r="B45" s="7" t="s">
        <v>56</v>
      </c>
      <c r="C45" s="8">
        <f t="shared" si="1"/>
        <v>265</v>
      </c>
      <c r="D45" s="3">
        <f t="shared" si="2"/>
        <v>8.4394904458598727</v>
      </c>
      <c r="E45" s="8">
        <v>120</v>
      </c>
      <c r="F45" s="3">
        <f t="shared" si="3"/>
        <v>3.8216560509554141</v>
      </c>
      <c r="G45" s="8">
        <v>145</v>
      </c>
      <c r="H45" s="3">
        <f t="shared" si="4"/>
        <v>4.6178343949044587</v>
      </c>
    </row>
    <row r="46" spans="1:8" x14ac:dyDescent="0.25">
      <c r="A46" s="103"/>
      <c r="B46" s="7" t="s">
        <v>57</v>
      </c>
      <c r="C46" s="8">
        <f t="shared" si="1"/>
        <v>0</v>
      </c>
      <c r="D46" s="3">
        <f t="shared" si="2"/>
        <v>0</v>
      </c>
      <c r="E46" s="8">
        <v>0</v>
      </c>
      <c r="F46" s="3">
        <f t="shared" si="3"/>
        <v>0</v>
      </c>
      <c r="G46" s="8">
        <v>0</v>
      </c>
      <c r="H46" s="3">
        <f t="shared" si="4"/>
        <v>0</v>
      </c>
    </row>
    <row r="47" spans="1:8" x14ac:dyDescent="0.25">
      <c r="A47" s="103"/>
      <c r="B47" s="7" t="s">
        <v>58</v>
      </c>
      <c r="C47" s="8">
        <f t="shared" si="1"/>
        <v>0</v>
      </c>
      <c r="D47" s="3">
        <f t="shared" si="2"/>
        <v>0</v>
      </c>
      <c r="E47" s="8">
        <v>0</v>
      </c>
      <c r="F47" s="3">
        <f t="shared" si="3"/>
        <v>0</v>
      </c>
      <c r="G47" s="8">
        <v>0</v>
      </c>
      <c r="H47" s="3">
        <f t="shared" si="4"/>
        <v>0</v>
      </c>
    </row>
    <row r="48" spans="1:8" ht="15" customHeight="1" x14ac:dyDescent="0.25">
      <c r="A48" s="130" t="s">
        <v>202</v>
      </c>
      <c r="B48" s="130"/>
      <c r="C48" s="130"/>
      <c r="D48" s="130"/>
      <c r="E48" s="130"/>
      <c r="F48" s="130"/>
      <c r="G48" s="130"/>
      <c r="H48" s="130"/>
    </row>
  </sheetData>
  <mergeCells count="18">
    <mergeCell ref="G5:H5"/>
    <mergeCell ref="A4:B6"/>
    <mergeCell ref="E4:H4"/>
    <mergeCell ref="A1:H3"/>
    <mergeCell ref="A7:B7"/>
    <mergeCell ref="A8:A10"/>
    <mergeCell ref="A11:A16"/>
    <mergeCell ref="C5:D5"/>
    <mergeCell ref="E5:F5"/>
    <mergeCell ref="A41:A43"/>
    <mergeCell ref="A44:A47"/>
    <mergeCell ref="A48:H48"/>
    <mergeCell ref="A17:A19"/>
    <mergeCell ref="A20:A23"/>
    <mergeCell ref="A24:A28"/>
    <mergeCell ref="A29:A33"/>
    <mergeCell ref="A34:A36"/>
    <mergeCell ref="A37:A40"/>
  </mergeCells>
  <pageMargins left="0.71" right="0.66" top="0.61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J46" sqref="J46"/>
    </sheetView>
  </sheetViews>
  <sheetFormatPr baseColWidth="10" defaultRowHeight="15" x14ac:dyDescent="0.25"/>
  <cols>
    <col min="1" max="1" width="13.42578125" customWidth="1"/>
    <col min="2" max="2" width="26.140625" customWidth="1"/>
    <col min="3" max="3" width="14.28515625" customWidth="1"/>
    <col min="4" max="4" width="12.42578125" customWidth="1"/>
    <col min="5" max="5" width="12.7109375" customWidth="1"/>
    <col min="6" max="6" width="11.28515625" customWidth="1"/>
    <col min="7" max="7" width="11.5703125" customWidth="1"/>
    <col min="8" max="8" width="14.5703125" customWidth="1"/>
  </cols>
  <sheetData>
    <row r="1" spans="1:8" ht="30.75" customHeight="1" x14ac:dyDescent="0.25">
      <c r="A1" s="137" t="s">
        <v>60</v>
      </c>
      <c r="B1" s="137"/>
      <c r="C1" s="137"/>
      <c r="D1" s="137"/>
      <c r="E1" s="137"/>
      <c r="F1" s="137"/>
      <c r="G1" s="137"/>
      <c r="H1" s="137"/>
    </row>
    <row r="2" spans="1:8" x14ac:dyDescent="0.25">
      <c r="A2" s="126" t="s">
        <v>0</v>
      </c>
      <c r="B2" s="126"/>
      <c r="C2" s="127"/>
      <c r="D2" s="127"/>
      <c r="E2" s="128" t="s">
        <v>1</v>
      </c>
      <c r="F2" s="128"/>
      <c r="G2" s="128"/>
      <c r="H2" s="128"/>
    </row>
    <row r="3" spans="1:8" x14ac:dyDescent="0.25">
      <c r="A3" s="126"/>
      <c r="B3" s="126"/>
      <c r="C3" s="129" t="s">
        <v>2</v>
      </c>
      <c r="D3" s="129"/>
      <c r="E3" s="129" t="s">
        <v>61</v>
      </c>
      <c r="F3" s="129"/>
      <c r="G3" s="129" t="s">
        <v>62</v>
      </c>
      <c r="H3" s="129"/>
    </row>
    <row r="4" spans="1:8" ht="14.25" customHeight="1" x14ac:dyDescent="0.25">
      <c r="A4" s="142"/>
      <c r="B4" s="142"/>
      <c r="C4" s="138" t="s">
        <v>5</v>
      </c>
      <c r="D4" s="138" t="s">
        <v>6</v>
      </c>
      <c r="E4" s="138" t="s">
        <v>5</v>
      </c>
      <c r="F4" s="138" t="s">
        <v>6</v>
      </c>
      <c r="G4" s="138" t="s">
        <v>7</v>
      </c>
      <c r="H4" s="138" t="s">
        <v>6</v>
      </c>
    </row>
    <row r="5" spans="1:8" ht="13.5" customHeight="1" x14ac:dyDescent="0.25">
      <c r="A5" s="139" t="s">
        <v>8</v>
      </c>
      <c r="B5" s="139"/>
      <c r="C5" s="140">
        <f t="shared" ref="C5:H5" si="0">SUM(C6:C45)</f>
        <v>3140</v>
      </c>
      <c r="D5" s="141">
        <f t="shared" si="0"/>
        <v>99.999999999999986</v>
      </c>
      <c r="E5" s="140">
        <f>SUM(E6:E45)</f>
        <v>2554</v>
      </c>
      <c r="F5" s="141">
        <f t="shared" si="0"/>
        <v>80.286624203821674</v>
      </c>
      <c r="G5" s="140">
        <f>SUM(G6:G45)</f>
        <v>586</v>
      </c>
      <c r="H5" s="141">
        <f t="shared" si="0"/>
        <v>18.662420382165603</v>
      </c>
    </row>
    <row r="6" spans="1:8" x14ac:dyDescent="0.25">
      <c r="A6" s="105" t="s">
        <v>9</v>
      </c>
      <c r="B6" s="2" t="s">
        <v>10</v>
      </c>
      <c r="C6" s="8">
        <f>SUM(G6+E6)</f>
        <v>479</v>
      </c>
      <c r="D6" s="3">
        <f>(C6/$C$5)*100</f>
        <v>15.254777070063694</v>
      </c>
      <c r="E6" s="4">
        <v>444</v>
      </c>
      <c r="F6" s="5">
        <f>(E6/$C$5)*100</f>
        <v>14.140127388535031</v>
      </c>
      <c r="G6" s="4">
        <v>35</v>
      </c>
      <c r="H6" s="5">
        <f>(G6/$C$5)*100</f>
        <v>1.1146496815286624</v>
      </c>
    </row>
    <row r="7" spans="1:8" ht="12.75" customHeight="1" x14ac:dyDescent="0.25">
      <c r="A7" s="106"/>
      <c r="B7" s="7" t="s">
        <v>11</v>
      </c>
      <c r="C7" s="8">
        <f t="shared" ref="C7:C45" si="1">SUM(G7+E7)</f>
        <v>296</v>
      </c>
      <c r="D7" s="3">
        <f t="shared" ref="D7:D45" si="2">(C7/$C$5)*100</f>
        <v>9.4267515923566894</v>
      </c>
      <c r="E7" s="8">
        <v>248</v>
      </c>
      <c r="F7" s="5">
        <f t="shared" ref="F7:F45" si="3">(E7/$C$5)*100</f>
        <v>7.8980891719745223</v>
      </c>
      <c r="G7" s="8">
        <v>48</v>
      </c>
      <c r="H7" s="5">
        <f t="shared" ref="H7:H45" si="4">(G7/$C$5)*100</f>
        <v>1.5286624203821657</v>
      </c>
    </row>
    <row r="8" spans="1:8" ht="14.25" customHeight="1" x14ac:dyDescent="0.25">
      <c r="A8" s="107"/>
      <c r="B8" s="9" t="s">
        <v>12</v>
      </c>
      <c r="C8" s="11">
        <f t="shared" si="1"/>
        <v>305</v>
      </c>
      <c r="D8" s="10">
        <f t="shared" si="2"/>
        <v>9.7133757961783438</v>
      </c>
      <c r="E8" s="11">
        <v>238</v>
      </c>
      <c r="F8" s="10">
        <f t="shared" si="3"/>
        <v>7.5796178343949041</v>
      </c>
      <c r="G8" s="11">
        <v>67</v>
      </c>
      <c r="H8" s="10">
        <f t="shared" si="4"/>
        <v>2.1337579617834392</v>
      </c>
    </row>
    <row r="9" spans="1:8" x14ac:dyDescent="0.25">
      <c r="A9" s="102" t="s">
        <v>13</v>
      </c>
      <c r="B9" s="2" t="s">
        <v>14</v>
      </c>
      <c r="C9" s="8">
        <f t="shared" si="1"/>
        <v>0</v>
      </c>
      <c r="D9" s="3">
        <f t="shared" si="2"/>
        <v>0</v>
      </c>
      <c r="E9" s="4">
        <v>0</v>
      </c>
      <c r="F9" s="5">
        <f t="shared" si="3"/>
        <v>0</v>
      </c>
      <c r="G9" s="8">
        <v>0</v>
      </c>
      <c r="H9" s="5">
        <f t="shared" si="4"/>
        <v>0</v>
      </c>
    </row>
    <row r="10" spans="1:8" ht="14.25" customHeight="1" x14ac:dyDescent="0.25">
      <c r="A10" s="103"/>
      <c r="B10" s="7" t="s">
        <v>15</v>
      </c>
      <c r="C10" s="8">
        <f t="shared" si="1"/>
        <v>172</v>
      </c>
      <c r="D10" s="3">
        <f t="shared" si="2"/>
        <v>5.4777070063694273</v>
      </c>
      <c r="E10" s="4">
        <v>139</v>
      </c>
      <c r="F10" s="5">
        <f t="shared" si="3"/>
        <v>4.4267515923566876</v>
      </c>
      <c r="G10" s="8">
        <v>33</v>
      </c>
      <c r="H10" s="5">
        <f t="shared" si="4"/>
        <v>1.0509554140127388</v>
      </c>
    </row>
    <row r="11" spans="1:8" ht="13.5" customHeight="1" x14ac:dyDescent="0.25">
      <c r="A11" s="103"/>
      <c r="B11" s="7" t="s">
        <v>16</v>
      </c>
      <c r="C11" s="8">
        <f t="shared" si="1"/>
        <v>45</v>
      </c>
      <c r="D11" s="3">
        <f t="shared" si="2"/>
        <v>1.4331210191082804</v>
      </c>
      <c r="E11" s="4">
        <v>41</v>
      </c>
      <c r="F11" s="5">
        <f t="shared" si="3"/>
        <v>1.3057324840764333</v>
      </c>
      <c r="G11" s="8">
        <v>4</v>
      </c>
      <c r="H11" s="5">
        <f t="shared" si="4"/>
        <v>0.12738853503184713</v>
      </c>
    </row>
    <row r="12" spans="1:8" ht="12.75" customHeight="1" x14ac:dyDescent="0.25">
      <c r="A12" s="103"/>
      <c r="B12" s="7" t="s">
        <v>17</v>
      </c>
      <c r="C12" s="8">
        <f t="shared" si="1"/>
        <v>0</v>
      </c>
      <c r="D12" s="3">
        <f t="shared" si="2"/>
        <v>0</v>
      </c>
      <c r="E12" s="4">
        <v>0</v>
      </c>
      <c r="F12" s="5">
        <f t="shared" si="3"/>
        <v>0</v>
      </c>
      <c r="G12" s="8">
        <v>0</v>
      </c>
      <c r="H12" s="5">
        <f t="shared" si="4"/>
        <v>0</v>
      </c>
    </row>
    <row r="13" spans="1:8" ht="13.5" customHeight="1" x14ac:dyDescent="0.25">
      <c r="A13" s="103"/>
      <c r="B13" s="7" t="s">
        <v>18</v>
      </c>
      <c r="C13" s="8">
        <f t="shared" si="1"/>
        <v>68</v>
      </c>
      <c r="D13" s="3">
        <f t="shared" si="2"/>
        <v>2.1656050955414012</v>
      </c>
      <c r="E13" s="8">
        <v>44</v>
      </c>
      <c r="F13" s="5">
        <f t="shared" si="3"/>
        <v>1.4012738853503186</v>
      </c>
      <c r="G13" s="8">
        <v>24</v>
      </c>
      <c r="H13" s="5">
        <f t="shared" si="4"/>
        <v>0.76433121019108285</v>
      </c>
    </row>
    <row r="14" spans="1:8" ht="13.5" customHeight="1" x14ac:dyDescent="0.25">
      <c r="A14" s="104"/>
      <c r="B14" s="9" t="s">
        <v>19</v>
      </c>
      <c r="C14" s="11">
        <f t="shared" si="1"/>
        <v>8</v>
      </c>
      <c r="D14" s="10">
        <f t="shared" si="2"/>
        <v>0.25477707006369427</v>
      </c>
      <c r="E14" s="11">
        <v>7</v>
      </c>
      <c r="F14" s="10">
        <f t="shared" si="3"/>
        <v>0.22292993630573249</v>
      </c>
      <c r="G14" s="11">
        <v>1</v>
      </c>
      <c r="H14" s="10">
        <f t="shared" si="4"/>
        <v>3.1847133757961783E-2</v>
      </c>
    </row>
    <row r="15" spans="1:8" x14ac:dyDescent="0.25">
      <c r="A15" s="102" t="s">
        <v>20</v>
      </c>
      <c r="B15" s="2" t="s">
        <v>21</v>
      </c>
      <c r="C15" s="8">
        <f t="shared" si="1"/>
        <v>9</v>
      </c>
      <c r="D15" s="3">
        <f t="shared" si="2"/>
        <v>0.28662420382165604</v>
      </c>
      <c r="E15" s="4">
        <v>8</v>
      </c>
      <c r="F15" s="5">
        <f t="shared" si="3"/>
        <v>0.25477707006369427</v>
      </c>
      <c r="G15" s="8">
        <v>1</v>
      </c>
      <c r="H15" s="5">
        <f t="shared" si="4"/>
        <v>3.1847133757961783E-2</v>
      </c>
    </row>
    <row r="16" spans="1:8" x14ac:dyDescent="0.25">
      <c r="A16" s="103"/>
      <c r="B16" s="7" t="s">
        <v>22</v>
      </c>
      <c r="C16" s="8">
        <f t="shared" si="1"/>
        <v>65</v>
      </c>
      <c r="D16" s="3">
        <f t="shared" si="2"/>
        <v>2.0700636942675157</v>
      </c>
      <c r="E16" s="8">
        <v>43</v>
      </c>
      <c r="F16" s="3">
        <f t="shared" si="3"/>
        <v>1.3694267515923568</v>
      </c>
      <c r="G16" s="8">
        <v>22</v>
      </c>
      <c r="H16" s="3">
        <f t="shared" si="4"/>
        <v>0.7006369426751593</v>
      </c>
    </row>
    <row r="17" spans="1:8" x14ac:dyDescent="0.25">
      <c r="A17" s="104"/>
      <c r="B17" s="9" t="s">
        <v>23</v>
      </c>
      <c r="C17" s="11">
        <f t="shared" si="1"/>
        <v>120</v>
      </c>
      <c r="D17" s="10">
        <f t="shared" si="2"/>
        <v>3.8216560509554141</v>
      </c>
      <c r="E17" s="11">
        <v>99</v>
      </c>
      <c r="F17" s="10">
        <f t="shared" si="3"/>
        <v>3.1528662420382165</v>
      </c>
      <c r="G17" s="11">
        <v>21</v>
      </c>
      <c r="H17" s="10">
        <f t="shared" si="4"/>
        <v>0.66878980891719753</v>
      </c>
    </row>
    <row r="18" spans="1:8" x14ac:dyDescent="0.25">
      <c r="A18" s="102" t="s">
        <v>24</v>
      </c>
      <c r="B18" s="2" t="s">
        <v>25</v>
      </c>
      <c r="C18" s="8">
        <f t="shared" si="1"/>
        <v>0</v>
      </c>
      <c r="D18" s="3">
        <f t="shared" si="2"/>
        <v>0</v>
      </c>
      <c r="E18" s="4">
        <v>0</v>
      </c>
      <c r="F18" s="5">
        <f t="shared" si="3"/>
        <v>0</v>
      </c>
      <c r="G18" s="8">
        <v>0</v>
      </c>
      <c r="H18" s="5">
        <f t="shared" si="4"/>
        <v>0</v>
      </c>
    </row>
    <row r="19" spans="1:8" x14ac:dyDescent="0.25">
      <c r="A19" s="103"/>
      <c r="B19" s="7" t="s">
        <v>26</v>
      </c>
      <c r="C19" s="8">
        <f t="shared" si="1"/>
        <v>113</v>
      </c>
      <c r="D19" s="3">
        <f t="shared" si="2"/>
        <v>3.5987261146496814</v>
      </c>
      <c r="E19" s="4">
        <v>111</v>
      </c>
      <c r="F19" s="5">
        <f t="shared" si="3"/>
        <v>3.5350318471337578</v>
      </c>
      <c r="G19" s="8">
        <v>2</v>
      </c>
      <c r="H19" s="5">
        <f t="shared" si="4"/>
        <v>6.3694267515923567E-2</v>
      </c>
    </row>
    <row r="20" spans="1:8" ht="13.5" customHeight="1" x14ac:dyDescent="0.25">
      <c r="A20" s="103"/>
      <c r="B20" s="7" t="s">
        <v>27</v>
      </c>
      <c r="C20" s="8">
        <f t="shared" si="1"/>
        <v>0</v>
      </c>
      <c r="D20" s="3">
        <f t="shared" si="2"/>
        <v>0</v>
      </c>
      <c r="E20" s="8">
        <v>0</v>
      </c>
      <c r="F20" s="5">
        <f t="shared" si="3"/>
        <v>0</v>
      </c>
      <c r="G20" s="8">
        <v>0</v>
      </c>
      <c r="H20" s="5">
        <f t="shared" si="4"/>
        <v>0</v>
      </c>
    </row>
    <row r="21" spans="1:8" x14ac:dyDescent="0.25">
      <c r="A21" s="104"/>
      <c r="B21" s="9" t="s">
        <v>28</v>
      </c>
      <c r="C21" s="11">
        <f t="shared" si="1"/>
        <v>33</v>
      </c>
      <c r="D21" s="10">
        <f t="shared" si="2"/>
        <v>1.0509554140127388</v>
      </c>
      <c r="E21" s="11">
        <v>31</v>
      </c>
      <c r="F21" s="10">
        <f t="shared" si="3"/>
        <v>0.98726114649681529</v>
      </c>
      <c r="G21" s="11">
        <v>2</v>
      </c>
      <c r="H21" s="10">
        <f t="shared" si="4"/>
        <v>6.3694267515923567E-2</v>
      </c>
    </row>
    <row r="22" spans="1:8" x14ac:dyDescent="0.25">
      <c r="A22" s="102" t="s">
        <v>29</v>
      </c>
      <c r="B22" s="93" t="s">
        <v>30</v>
      </c>
      <c r="C22" s="36">
        <f t="shared" si="1"/>
        <v>55</v>
      </c>
      <c r="D22" s="90">
        <f t="shared" si="2"/>
        <v>1.7515923566878981</v>
      </c>
      <c r="E22" s="91">
        <v>55</v>
      </c>
      <c r="F22" s="92">
        <f t="shared" si="3"/>
        <v>1.7515923566878981</v>
      </c>
      <c r="G22" s="36">
        <v>0</v>
      </c>
      <c r="H22" s="92">
        <f t="shared" si="4"/>
        <v>0</v>
      </c>
    </row>
    <row r="23" spans="1:8" ht="24.75" customHeight="1" x14ac:dyDescent="0.25">
      <c r="A23" s="103"/>
      <c r="B23" s="21" t="s">
        <v>31</v>
      </c>
      <c r="C23" s="8">
        <f t="shared" si="1"/>
        <v>43</v>
      </c>
      <c r="D23" s="90">
        <f t="shared" si="2"/>
        <v>1.3694267515923568</v>
      </c>
      <c r="E23" s="91">
        <v>29</v>
      </c>
      <c r="F23" s="92">
        <f t="shared" si="3"/>
        <v>0.92356687898089174</v>
      </c>
      <c r="G23" s="36">
        <v>14</v>
      </c>
      <c r="H23" s="92">
        <f t="shared" si="4"/>
        <v>0.44585987261146498</v>
      </c>
    </row>
    <row r="24" spans="1:8" x14ac:dyDescent="0.25">
      <c r="A24" s="103"/>
      <c r="B24" s="7" t="s">
        <v>32</v>
      </c>
      <c r="C24" s="8">
        <f t="shared" si="1"/>
        <v>92</v>
      </c>
      <c r="D24" s="3">
        <f t="shared" si="2"/>
        <v>2.9299363057324843</v>
      </c>
      <c r="E24" s="4">
        <v>73</v>
      </c>
      <c r="F24" s="5">
        <f t="shared" si="3"/>
        <v>2.3248407643312099</v>
      </c>
      <c r="G24" s="8">
        <v>19</v>
      </c>
      <c r="H24" s="5">
        <f t="shared" si="4"/>
        <v>0.60509554140127397</v>
      </c>
    </row>
    <row r="25" spans="1:8" ht="13.5" customHeight="1" x14ac:dyDescent="0.25">
      <c r="A25" s="103"/>
      <c r="B25" s="7" t="s">
        <v>33</v>
      </c>
      <c r="C25" s="8">
        <f t="shared" si="1"/>
        <v>0</v>
      </c>
      <c r="D25" s="3">
        <f t="shared" si="2"/>
        <v>0</v>
      </c>
      <c r="E25" s="8">
        <v>0</v>
      </c>
      <c r="F25" s="3">
        <f t="shared" si="3"/>
        <v>0</v>
      </c>
      <c r="G25" s="8">
        <v>0</v>
      </c>
      <c r="H25" s="3">
        <f t="shared" si="4"/>
        <v>0</v>
      </c>
    </row>
    <row r="26" spans="1:8" ht="12.75" customHeight="1" x14ac:dyDescent="0.25">
      <c r="A26" s="104"/>
      <c r="B26" s="9" t="s">
        <v>34</v>
      </c>
      <c r="C26" s="11">
        <f t="shared" si="1"/>
        <v>0</v>
      </c>
      <c r="D26" s="10">
        <f t="shared" si="2"/>
        <v>0</v>
      </c>
      <c r="E26" s="11">
        <v>0</v>
      </c>
      <c r="F26" s="10">
        <f t="shared" si="3"/>
        <v>0</v>
      </c>
      <c r="G26" s="11">
        <v>0</v>
      </c>
      <c r="H26" s="10">
        <f t="shared" si="4"/>
        <v>0</v>
      </c>
    </row>
    <row r="27" spans="1:8" x14ac:dyDescent="0.25">
      <c r="A27" s="102" t="s">
        <v>35</v>
      </c>
      <c r="B27" s="2" t="s">
        <v>36</v>
      </c>
      <c r="C27" s="8">
        <f t="shared" si="1"/>
        <v>34</v>
      </c>
      <c r="D27" s="3">
        <f t="shared" si="2"/>
        <v>1.0828025477707006</v>
      </c>
      <c r="E27" s="4">
        <v>29</v>
      </c>
      <c r="F27" s="5">
        <f t="shared" si="3"/>
        <v>0.92356687898089174</v>
      </c>
      <c r="G27" s="8">
        <v>5</v>
      </c>
      <c r="H27" s="5">
        <f t="shared" si="4"/>
        <v>0.15923566878980894</v>
      </c>
    </row>
    <row r="28" spans="1:8" x14ac:dyDescent="0.25">
      <c r="A28" s="103"/>
      <c r="B28" s="7" t="s">
        <v>37</v>
      </c>
      <c r="C28" s="8">
        <f t="shared" si="1"/>
        <v>0</v>
      </c>
      <c r="D28" s="3">
        <f t="shared" si="2"/>
        <v>0</v>
      </c>
      <c r="E28" s="4">
        <v>0</v>
      </c>
      <c r="F28" s="5">
        <f t="shared" si="3"/>
        <v>0</v>
      </c>
      <c r="G28" s="8">
        <v>0</v>
      </c>
      <c r="H28" s="5">
        <f t="shared" si="4"/>
        <v>0</v>
      </c>
    </row>
    <row r="29" spans="1:8" ht="12.75" customHeight="1" x14ac:dyDescent="0.25">
      <c r="A29" s="103"/>
      <c r="B29" s="7" t="s">
        <v>38</v>
      </c>
      <c r="C29" s="8">
        <f t="shared" si="1"/>
        <v>0</v>
      </c>
      <c r="D29" s="3">
        <f t="shared" si="2"/>
        <v>0</v>
      </c>
      <c r="E29" s="4">
        <v>0</v>
      </c>
      <c r="F29" s="5">
        <f t="shared" si="3"/>
        <v>0</v>
      </c>
      <c r="G29" s="8">
        <v>0</v>
      </c>
      <c r="H29" s="5">
        <f t="shared" si="4"/>
        <v>0</v>
      </c>
    </row>
    <row r="30" spans="1:8" x14ac:dyDescent="0.25">
      <c r="A30" s="103"/>
      <c r="B30" s="7" t="s">
        <v>39</v>
      </c>
      <c r="C30" s="8">
        <f t="shared" si="1"/>
        <v>248</v>
      </c>
      <c r="D30" s="3">
        <f t="shared" si="2"/>
        <v>7.8980891719745223</v>
      </c>
      <c r="E30" s="8">
        <v>175</v>
      </c>
      <c r="F30" s="3">
        <f t="shared" si="3"/>
        <v>5.5732484076433124</v>
      </c>
      <c r="G30" s="8">
        <v>73</v>
      </c>
      <c r="H30" s="3">
        <f t="shared" si="4"/>
        <v>2.3248407643312099</v>
      </c>
    </row>
    <row r="31" spans="1:8" x14ac:dyDescent="0.25">
      <c r="A31" s="104"/>
      <c r="B31" s="9" t="s">
        <v>40</v>
      </c>
      <c r="C31" s="11">
        <f t="shared" si="1"/>
        <v>77</v>
      </c>
      <c r="D31" s="10">
        <f t="shared" si="2"/>
        <v>2.4522292993630574</v>
      </c>
      <c r="E31" s="11">
        <v>64</v>
      </c>
      <c r="F31" s="10">
        <f t="shared" si="3"/>
        <v>2.0382165605095541</v>
      </c>
      <c r="G31" s="11">
        <v>13</v>
      </c>
      <c r="H31" s="10">
        <f t="shared" si="4"/>
        <v>0.4140127388535032</v>
      </c>
    </row>
    <row r="32" spans="1:8" x14ac:dyDescent="0.25">
      <c r="A32" s="102" t="s">
        <v>41</v>
      </c>
      <c r="B32" s="2" t="s">
        <v>42</v>
      </c>
      <c r="C32" s="8">
        <f t="shared" si="1"/>
        <v>0</v>
      </c>
      <c r="D32" s="3">
        <f t="shared" si="2"/>
        <v>0</v>
      </c>
      <c r="E32" s="4">
        <v>0</v>
      </c>
      <c r="F32" s="5">
        <f t="shared" si="3"/>
        <v>0</v>
      </c>
      <c r="G32" s="8">
        <v>0</v>
      </c>
      <c r="H32" s="5">
        <f t="shared" si="4"/>
        <v>0</v>
      </c>
    </row>
    <row r="33" spans="1:8" x14ac:dyDescent="0.25">
      <c r="A33" s="103"/>
      <c r="B33" s="7" t="s">
        <v>43</v>
      </c>
      <c r="C33" s="8">
        <f t="shared" si="1"/>
        <v>33</v>
      </c>
      <c r="D33" s="3">
        <f t="shared" si="2"/>
        <v>1.0509554140127388</v>
      </c>
      <c r="E33" s="8">
        <v>33</v>
      </c>
      <c r="F33" s="5">
        <v>0</v>
      </c>
      <c r="G33" s="8">
        <v>0</v>
      </c>
      <c r="H33" s="5">
        <f t="shared" si="4"/>
        <v>0</v>
      </c>
    </row>
    <row r="34" spans="1:8" x14ac:dyDescent="0.25">
      <c r="A34" s="104"/>
      <c r="B34" s="9" t="s">
        <v>44</v>
      </c>
      <c r="C34" s="11">
        <f t="shared" si="1"/>
        <v>453</v>
      </c>
      <c r="D34" s="10">
        <f t="shared" si="2"/>
        <v>14.426751592356688</v>
      </c>
      <c r="E34" s="11">
        <v>361</v>
      </c>
      <c r="F34" s="10">
        <f t="shared" si="3"/>
        <v>11.496815286624203</v>
      </c>
      <c r="G34" s="11">
        <v>92</v>
      </c>
      <c r="H34" s="10">
        <f t="shared" si="4"/>
        <v>2.9299363057324843</v>
      </c>
    </row>
    <row r="35" spans="1:8" x14ac:dyDescent="0.25">
      <c r="A35" s="102" t="s">
        <v>45</v>
      </c>
      <c r="B35" s="2" t="s">
        <v>46</v>
      </c>
      <c r="C35" s="8">
        <f t="shared" si="1"/>
        <v>0</v>
      </c>
      <c r="D35" s="3">
        <f t="shared" si="2"/>
        <v>0</v>
      </c>
      <c r="E35" s="4">
        <v>0</v>
      </c>
      <c r="F35" s="5">
        <f t="shared" si="3"/>
        <v>0</v>
      </c>
      <c r="G35" s="8">
        <v>0</v>
      </c>
      <c r="H35" s="5">
        <f t="shared" si="4"/>
        <v>0</v>
      </c>
    </row>
    <row r="36" spans="1:8" ht="15" customHeight="1" x14ac:dyDescent="0.25">
      <c r="A36" s="103"/>
      <c r="B36" s="7" t="s">
        <v>47</v>
      </c>
      <c r="C36" s="8">
        <f t="shared" si="1"/>
        <v>0</v>
      </c>
      <c r="D36" s="3">
        <f t="shared" si="2"/>
        <v>0</v>
      </c>
      <c r="E36" s="4">
        <v>0</v>
      </c>
      <c r="F36" s="5">
        <f t="shared" si="3"/>
        <v>0</v>
      </c>
      <c r="G36" s="8">
        <v>0</v>
      </c>
      <c r="H36" s="5">
        <f t="shared" si="4"/>
        <v>0</v>
      </c>
    </row>
    <row r="37" spans="1:8" x14ac:dyDescent="0.25">
      <c r="A37" s="103"/>
      <c r="B37" s="7" t="s">
        <v>48</v>
      </c>
      <c r="C37" s="8">
        <f t="shared" si="1"/>
        <v>0</v>
      </c>
      <c r="D37" s="3">
        <f t="shared" si="2"/>
        <v>0</v>
      </c>
      <c r="E37" s="8">
        <v>0</v>
      </c>
      <c r="F37" s="5">
        <f t="shared" si="3"/>
        <v>0</v>
      </c>
      <c r="G37" s="8">
        <v>0</v>
      </c>
      <c r="H37" s="5">
        <f t="shared" si="4"/>
        <v>0</v>
      </c>
    </row>
    <row r="38" spans="1:8" x14ac:dyDescent="0.25">
      <c r="A38" s="104"/>
      <c r="B38" s="9" t="s">
        <v>49</v>
      </c>
      <c r="C38" s="11">
        <f t="shared" si="1"/>
        <v>0</v>
      </c>
      <c r="D38" s="10">
        <f t="shared" si="2"/>
        <v>0</v>
      </c>
      <c r="E38" s="11">
        <v>0</v>
      </c>
      <c r="F38" s="10">
        <f t="shared" si="3"/>
        <v>0</v>
      </c>
      <c r="G38" s="11">
        <v>0</v>
      </c>
      <c r="H38" s="10">
        <f t="shared" si="4"/>
        <v>0</v>
      </c>
    </row>
    <row r="39" spans="1:8" x14ac:dyDescent="0.25">
      <c r="A39" s="102" t="s">
        <v>50</v>
      </c>
      <c r="B39" s="2" t="s">
        <v>51</v>
      </c>
      <c r="C39" s="8">
        <f t="shared" si="1"/>
        <v>73</v>
      </c>
      <c r="D39" s="3">
        <f t="shared" si="2"/>
        <v>2.3248407643312099</v>
      </c>
      <c r="E39" s="4">
        <v>51</v>
      </c>
      <c r="F39" s="5">
        <f t="shared" si="3"/>
        <v>1.624203821656051</v>
      </c>
      <c r="G39" s="8">
        <v>22</v>
      </c>
      <c r="H39" s="5">
        <f t="shared" si="4"/>
        <v>0.7006369426751593</v>
      </c>
    </row>
    <row r="40" spans="1:8" x14ac:dyDescent="0.25">
      <c r="A40" s="103"/>
      <c r="B40" s="7" t="s">
        <v>52</v>
      </c>
      <c r="C40" s="8">
        <f t="shared" si="1"/>
        <v>0</v>
      </c>
      <c r="D40" s="3">
        <f t="shared" si="2"/>
        <v>0</v>
      </c>
      <c r="E40" s="8">
        <v>0</v>
      </c>
      <c r="F40" s="5">
        <f t="shared" si="3"/>
        <v>0</v>
      </c>
      <c r="G40" s="8">
        <v>0</v>
      </c>
      <c r="H40" s="5">
        <f t="shared" si="4"/>
        <v>0</v>
      </c>
    </row>
    <row r="41" spans="1:8" x14ac:dyDescent="0.25">
      <c r="A41" s="104"/>
      <c r="B41" s="14" t="s">
        <v>53</v>
      </c>
      <c r="C41" s="11">
        <f t="shared" si="1"/>
        <v>0</v>
      </c>
      <c r="D41" s="10">
        <f t="shared" si="2"/>
        <v>0</v>
      </c>
      <c r="E41" s="11">
        <v>0</v>
      </c>
      <c r="F41" s="10">
        <v>0</v>
      </c>
      <c r="G41" s="11">
        <v>0</v>
      </c>
      <c r="H41" s="10">
        <f t="shared" si="4"/>
        <v>0</v>
      </c>
    </row>
    <row r="42" spans="1:8" ht="14.25" customHeight="1" x14ac:dyDescent="0.25">
      <c r="A42" s="102" t="s">
        <v>54</v>
      </c>
      <c r="B42" s="7" t="s">
        <v>55</v>
      </c>
      <c r="C42" s="8">
        <f t="shared" si="1"/>
        <v>54</v>
      </c>
      <c r="D42" s="3">
        <f t="shared" si="2"/>
        <v>1.7197452229299364</v>
      </c>
      <c r="E42" s="4">
        <v>37</v>
      </c>
      <c r="F42" s="5">
        <f t="shared" si="3"/>
        <v>1.1783439490445862</v>
      </c>
      <c r="G42" s="8">
        <v>17</v>
      </c>
      <c r="H42" s="5">
        <f t="shared" si="4"/>
        <v>0.54140127388535031</v>
      </c>
    </row>
    <row r="43" spans="1:8" x14ac:dyDescent="0.25">
      <c r="A43" s="103"/>
      <c r="B43" s="7" t="s">
        <v>56</v>
      </c>
      <c r="C43" s="8">
        <f t="shared" si="1"/>
        <v>265</v>
      </c>
      <c r="D43" s="3">
        <f t="shared" si="2"/>
        <v>8.4394904458598727</v>
      </c>
      <c r="E43" s="4">
        <v>194</v>
      </c>
      <c r="F43" s="5">
        <f t="shared" si="3"/>
        <v>6.1783439490445859</v>
      </c>
      <c r="G43" s="8">
        <v>71</v>
      </c>
      <c r="H43" s="5">
        <f t="shared" si="4"/>
        <v>2.2611464968152863</v>
      </c>
    </row>
    <row r="44" spans="1:8" x14ac:dyDescent="0.25">
      <c r="A44" s="103"/>
      <c r="B44" s="7" t="s">
        <v>57</v>
      </c>
      <c r="C44" s="8">
        <f t="shared" si="1"/>
        <v>0</v>
      </c>
      <c r="D44" s="3">
        <f t="shared" si="2"/>
        <v>0</v>
      </c>
      <c r="E44" s="4">
        <v>0</v>
      </c>
      <c r="F44" s="5">
        <f t="shared" si="3"/>
        <v>0</v>
      </c>
      <c r="G44" s="8">
        <v>0</v>
      </c>
      <c r="H44" s="3">
        <f t="shared" si="4"/>
        <v>0</v>
      </c>
    </row>
    <row r="45" spans="1:8" x14ac:dyDescent="0.25">
      <c r="A45" s="104"/>
      <c r="B45" s="9" t="s">
        <v>58</v>
      </c>
      <c r="C45" s="8">
        <f t="shared" si="1"/>
        <v>0</v>
      </c>
      <c r="D45" s="3">
        <f t="shared" si="2"/>
        <v>0</v>
      </c>
      <c r="E45" s="11">
        <v>0</v>
      </c>
      <c r="F45" s="5">
        <f t="shared" si="3"/>
        <v>0</v>
      </c>
      <c r="G45" s="11">
        <v>0</v>
      </c>
      <c r="H45" s="10">
        <f t="shared" si="4"/>
        <v>0</v>
      </c>
    </row>
    <row r="46" spans="1:8" x14ac:dyDescent="0.25">
      <c r="A46" s="108" t="s">
        <v>202</v>
      </c>
      <c r="B46" s="108"/>
      <c r="C46" s="108"/>
      <c r="D46" s="108"/>
      <c r="E46" s="108"/>
      <c r="F46" s="108"/>
      <c r="G46" s="108"/>
      <c r="H46" s="109"/>
    </row>
  </sheetData>
  <mergeCells count="18">
    <mergeCell ref="A46:H46"/>
    <mergeCell ref="A5:B5"/>
    <mergeCell ref="A6:A8"/>
    <mergeCell ref="A9:A14"/>
    <mergeCell ref="A15:A17"/>
    <mergeCell ref="A18:A21"/>
    <mergeCell ref="A22:A26"/>
    <mergeCell ref="A27:A31"/>
    <mergeCell ref="A32:A34"/>
    <mergeCell ref="A35:A38"/>
    <mergeCell ref="A39:A41"/>
    <mergeCell ref="A42:A45"/>
    <mergeCell ref="A1:H1"/>
    <mergeCell ref="A2:B4"/>
    <mergeCell ref="E2:H2"/>
    <mergeCell ref="C3:D3"/>
    <mergeCell ref="E3:F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workbookViewId="0">
      <selection activeCell="D26" sqref="D26"/>
    </sheetView>
  </sheetViews>
  <sheetFormatPr baseColWidth="10" defaultRowHeight="15" x14ac:dyDescent="0.25"/>
  <cols>
    <col min="1" max="1" width="64" customWidth="1"/>
    <col min="2" max="2" width="20.85546875" customWidth="1"/>
    <col min="3" max="3" width="16" style="6" customWidth="1"/>
  </cols>
  <sheetData>
    <row r="2" spans="1:3" x14ac:dyDescent="0.25">
      <c r="A2" s="137" t="s">
        <v>63</v>
      </c>
      <c r="B2" s="137"/>
      <c r="C2" s="137"/>
    </row>
    <row r="3" spans="1:3" ht="17.25" customHeight="1" x14ac:dyDescent="0.25">
      <c r="A3" s="137"/>
      <c r="B3" s="137"/>
      <c r="C3" s="137"/>
    </row>
    <row r="4" spans="1:3" x14ac:dyDescent="0.25">
      <c r="A4" s="143" t="s">
        <v>64</v>
      </c>
      <c r="B4" s="133" t="s">
        <v>5</v>
      </c>
      <c r="C4" s="144" t="s">
        <v>6</v>
      </c>
    </row>
    <row r="5" spans="1:3" x14ac:dyDescent="0.25">
      <c r="A5" s="145" t="s">
        <v>8</v>
      </c>
      <c r="B5" s="19">
        <f>SUM(B6:B27)</f>
        <v>568</v>
      </c>
      <c r="C5" s="146">
        <f>SUM(C6:C26)</f>
        <v>100.00000000000001</v>
      </c>
    </row>
    <row r="6" spans="1:3" ht="26.25" customHeight="1" x14ac:dyDescent="0.25">
      <c r="A6" s="17" t="s">
        <v>65</v>
      </c>
      <c r="B6" s="16">
        <v>21</v>
      </c>
      <c r="C6" s="22">
        <f t="shared" ref="C6:C27" si="0">(B6/$B$5)*100</f>
        <v>3.697183098591549</v>
      </c>
    </row>
    <row r="7" spans="1:3" ht="25.5" customHeight="1" x14ac:dyDescent="0.25">
      <c r="A7" s="15" t="s">
        <v>66</v>
      </c>
      <c r="B7" s="16">
        <v>4</v>
      </c>
      <c r="C7" s="22">
        <f t="shared" si="0"/>
        <v>0.70422535211267612</v>
      </c>
    </row>
    <row r="8" spans="1:3" ht="24.75" customHeight="1" x14ac:dyDescent="0.25">
      <c r="A8" s="15" t="s">
        <v>67</v>
      </c>
      <c r="B8" s="16">
        <v>28</v>
      </c>
      <c r="C8" s="22">
        <f t="shared" si="0"/>
        <v>4.929577464788732</v>
      </c>
    </row>
    <row r="9" spans="1:3" ht="24" customHeight="1" x14ac:dyDescent="0.25">
      <c r="A9" s="17" t="s">
        <v>68</v>
      </c>
      <c r="B9" s="16">
        <v>5</v>
      </c>
      <c r="C9" s="22">
        <f t="shared" si="0"/>
        <v>0.88028169014084512</v>
      </c>
    </row>
    <row r="10" spans="1:3" ht="30" customHeight="1" x14ac:dyDescent="0.25">
      <c r="A10" s="17" t="s">
        <v>69</v>
      </c>
      <c r="B10" s="16">
        <v>0</v>
      </c>
      <c r="C10" s="22">
        <f t="shared" si="0"/>
        <v>0</v>
      </c>
    </row>
    <row r="11" spans="1:3" ht="24" customHeight="1" x14ac:dyDescent="0.25">
      <c r="A11" s="15" t="s">
        <v>70</v>
      </c>
      <c r="B11" s="16">
        <v>33</v>
      </c>
      <c r="C11" s="22">
        <f t="shared" si="0"/>
        <v>5.8098591549295771</v>
      </c>
    </row>
    <row r="12" spans="1:3" ht="31.5" customHeight="1" x14ac:dyDescent="0.25">
      <c r="A12" s="17" t="s">
        <v>71</v>
      </c>
      <c r="B12" s="12">
        <v>260</v>
      </c>
      <c r="C12" s="22">
        <f t="shared" si="0"/>
        <v>45.774647887323944</v>
      </c>
    </row>
    <row r="13" spans="1:3" ht="26.25" customHeight="1" x14ac:dyDescent="0.25">
      <c r="A13" s="15" t="s">
        <v>72</v>
      </c>
      <c r="B13" s="18">
        <v>24</v>
      </c>
      <c r="C13" s="22">
        <f t="shared" si="0"/>
        <v>4.225352112676056</v>
      </c>
    </row>
    <row r="14" spans="1:3" ht="23.25" customHeight="1" x14ac:dyDescent="0.25">
      <c r="A14" s="17" t="s">
        <v>73</v>
      </c>
      <c r="B14" s="18">
        <v>60</v>
      </c>
      <c r="C14" s="22">
        <f t="shared" si="0"/>
        <v>10.56338028169014</v>
      </c>
    </row>
    <row r="15" spans="1:3" ht="19.5" customHeight="1" x14ac:dyDescent="0.25">
      <c r="A15" s="15" t="s">
        <v>74</v>
      </c>
      <c r="B15" s="18">
        <v>0</v>
      </c>
      <c r="C15" s="22">
        <f t="shared" si="0"/>
        <v>0</v>
      </c>
    </row>
    <row r="16" spans="1:3" ht="21" customHeight="1" x14ac:dyDescent="0.25">
      <c r="A16" s="17" t="s">
        <v>75</v>
      </c>
      <c r="B16" s="18">
        <v>10</v>
      </c>
      <c r="C16" s="22">
        <f t="shared" si="0"/>
        <v>1.7605633802816902</v>
      </c>
    </row>
    <row r="17" spans="1:3" ht="21.75" customHeight="1" x14ac:dyDescent="0.25">
      <c r="A17" s="15" t="s">
        <v>76</v>
      </c>
      <c r="B17" s="18">
        <v>2</v>
      </c>
      <c r="C17" s="22">
        <f t="shared" si="0"/>
        <v>0.35211267605633806</v>
      </c>
    </row>
    <row r="18" spans="1:3" ht="21" customHeight="1" x14ac:dyDescent="0.25">
      <c r="A18" s="15" t="s">
        <v>77</v>
      </c>
      <c r="B18" s="12">
        <v>0</v>
      </c>
      <c r="C18" s="22">
        <f t="shared" si="0"/>
        <v>0</v>
      </c>
    </row>
    <row r="19" spans="1:3" ht="28.5" customHeight="1" x14ac:dyDescent="0.25">
      <c r="A19" s="17" t="s">
        <v>78</v>
      </c>
      <c r="B19" s="12">
        <v>0</v>
      </c>
      <c r="C19" s="22">
        <f t="shared" si="0"/>
        <v>0</v>
      </c>
    </row>
    <row r="20" spans="1:3" ht="24" customHeight="1" x14ac:dyDescent="0.25">
      <c r="A20" s="17" t="s">
        <v>79</v>
      </c>
      <c r="B20" s="12">
        <v>0</v>
      </c>
      <c r="C20" s="22">
        <f t="shared" si="0"/>
        <v>0</v>
      </c>
    </row>
    <row r="21" spans="1:3" ht="23.25" customHeight="1" x14ac:dyDescent="0.25">
      <c r="A21" s="15" t="s">
        <v>80</v>
      </c>
      <c r="B21" s="12">
        <v>8</v>
      </c>
      <c r="C21" s="22">
        <f t="shared" si="0"/>
        <v>1.4084507042253522</v>
      </c>
    </row>
    <row r="22" spans="1:3" ht="33" customHeight="1" x14ac:dyDescent="0.25">
      <c r="A22" s="17" t="s">
        <v>81</v>
      </c>
      <c r="B22" s="12">
        <v>76</v>
      </c>
      <c r="C22" s="22">
        <f t="shared" si="0"/>
        <v>13.380281690140844</v>
      </c>
    </row>
    <row r="23" spans="1:3" ht="29.25" customHeight="1" x14ac:dyDescent="0.25">
      <c r="A23" s="17" t="s">
        <v>82</v>
      </c>
      <c r="B23" s="12">
        <v>24</v>
      </c>
      <c r="C23" s="22">
        <f t="shared" si="0"/>
        <v>4.225352112676056</v>
      </c>
    </row>
    <row r="24" spans="1:3" ht="27.75" customHeight="1" x14ac:dyDescent="0.25">
      <c r="A24" s="17" t="s">
        <v>83</v>
      </c>
      <c r="B24" s="12">
        <v>6</v>
      </c>
      <c r="C24" s="22">
        <f t="shared" si="0"/>
        <v>1.056338028169014</v>
      </c>
    </row>
    <row r="25" spans="1:3" ht="32.25" customHeight="1" x14ac:dyDescent="0.25">
      <c r="A25" s="17" t="s">
        <v>84</v>
      </c>
      <c r="B25" s="12">
        <v>7</v>
      </c>
      <c r="C25" s="22">
        <f t="shared" si="0"/>
        <v>1.232394366197183</v>
      </c>
    </row>
    <row r="26" spans="1:3" ht="26.25" customHeight="1" x14ac:dyDescent="0.25">
      <c r="A26" s="15" t="s">
        <v>85</v>
      </c>
      <c r="B26" s="12">
        <v>0</v>
      </c>
      <c r="C26" s="22">
        <f t="shared" si="0"/>
        <v>0</v>
      </c>
    </row>
    <row r="27" spans="1:3" ht="24.75" customHeight="1" x14ac:dyDescent="0.25">
      <c r="A27" s="15" t="s">
        <v>86</v>
      </c>
      <c r="B27" s="89">
        <v>0</v>
      </c>
      <c r="C27" s="22">
        <f t="shared" si="0"/>
        <v>0</v>
      </c>
    </row>
    <row r="28" spans="1:3" x14ac:dyDescent="0.25">
      <c r="A28" s="110" t="s">
        <v>202</v>
      </c>
      <c r="B28" s="110"/>
      <c r="C28" s="110"/>
    </row>
    <row r="29" spans="1:3" x14ac:dyDescent="0.25">
      <c r="A29" s="7"/>
      <c r="B29" s="19"/>
      <c r="C29" s="20"/>
    </row>
    <row r="30" spans="1:3" x14ac:dyDescent="0.25">
      <c r="A30" s="7"/>
      <c r="B30" s="19"/>
      <c r="C30" s="20"/>
    </row>
    <row r="31" spans="1:3" x14ac:dyDescent="0.25">
      <c r="A31" s="7"/>
      <c r="B31" s="19"/>
      <c r="C31" s="20"/>
    </row>
    <row r="32" spans="1:3" x14ac:dyDescent="0.25">
      <c r="A32" s="7"/>
      <c r="B32" s="19"/>
      <c r="C32" s="20"/>
    </row>
    <row r="33" spans="1:3" x14ac:dyDescent="0.25">
      <c r="A33" s="7"/>
      <c r="B33" s="19"/>
      <c r="C33" s="20"/>
    </row>
    <row r="34" spans="1:3" x14ac:dyDescent="0.25">
      <c r="A34" s="7"/>
      <c r="B34" s="19"/>
      <c r="C34" s="20"/>
    </row>
    <row r="35" spans="1:3" x14ac:dyDescent="0.25">
      <c r="A35" s="7"/>
      <c r="B35" s="19"/>
      <c r="C35" s="20"/>
    </row>
    <row r="36" spans="1:3" x14ac:dyDescent="0.25">
      <c r="A36" s="7"/>
      <c r="B36" s="19"/>
      <c r="C36" s="20"/>
    </row>
    <row r="37" spans="1:3" x14ac:dyDescent="0.25">
      <c r="A37" s="21"/>
      <c r="B37" s="19"/>
      <c r="C37" s="20"/>
    </row>
    <row r="38" spans="1:3" x14ac:dyDescent="0.25">
      <c r="A38" s="7"/>
      <c r="B38" s="19"/>
      <c r="C38" s="20"/>
    </row>
  </sheetData>
  <mergeCells count="2">
    <mergeCell ref="A2:C3"/>
    <mergeCell ref="A28:C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E8" sqref="E8"/>
    </sheetView>
  </sheetViews>
  <sheetFormatPr baseColWidth="10" defaultRowHeight="15" x14ac:dyDescent="0.25"/>
  <cols>
    <col min="1" max="1" width="36.7109375" customWidth="1"/>
    <col min="2" max="2" width="21.5703125" customWidth="1"/>
    <col min="3" max="3" width="25.28515625" customWidth="1"/>
  </cols>
  <sheetData>
    <row r="2" spans="1:4" ht="33" customHeight="1" x14ac:dyDescent="0.25">
      <c r="A2" s="148" t="s">
        <v>87</v>
      </c>
      <c r="B2" s="148"/>
      <c r="C2" s="148"/>
    </row>
    <row r="3" spans="1:4" x14ac:dyDescent="0.25">
      <c r="A3" s="147"/>
      <c r="B3" s="149" t="s">
        <v>88</v>
      </c>
      <c r="C3" s="149"/>
      <c r="D3" s="1"/>
    </row>
    <row r="4" spans="1:4" x14ac:dyDescent="0.25">
      <c r="A4" s="147"/>
      <c r="B4" s="150" t="s">
        <v>89</v>
      </c>
      <c r="C4" s="151" t="s">
        <v>6</v>
      </c>
      <c r="D4" s="1"/>
    </row>
    <row r="5" spans="1:4" x14ac:dyDescent="0.25">
      <c r="A5" s="152" t="s">
        <v>8</v>
      </c>
      <c r="B5" s="150">
        <f t="shared" ref="B5:C5" si="0">SUM(B6:B11)</f>
        <v>568</v>
      </c>
      <c r="C5" s="151">
        <f t="shared" si="0"/>
        <v>100</v>
      </c>
      <c r="D5" s="1"/>
    </row>
    <row r="6" spans="1:4" ht="15.75" x14ac:dyDescent="0.3">
      <c r="A6" s="23" t="s">
        <v>90</v>
      </c>
      <c r="B6" s="24">
        <v>186</v>
      </c>
      <c r="C6" s="153">
        <f>(B6/$B$5)*100</f>
        <v>32.74647887323944</v>
      </c>
    </row>
    <row r="7" spans="1:4" ht="15.75" x14ac:dyDescent="0.3">
      <c r="A7" s="23" t="s">
        <v>91</v>
      </c>
      <c r="B7" s="24">
        <v>53</v>
      </c>
      <c r="C7" s="153">
        <f t="shared" ref="C7:C11" si="1">(B7/$B$5)*100</f>
        <v>9.330985915492958</v>
      </c>
    </row>
    <row r="8" spans="1:4" ht="15.75" x14ac:dyDescent="0.3">
      <c r="A8" s="23" t="s">
        <v>92</v>
      </c>
      <c r="B8" s="24">
        <v>86</v>
      </c>
      <c r="C8" s="153">
        <f t="shared" si="1"/>
        <v>15.140845070422534</v>
      </c>
    </row>
    <row r="9" spans="1:4" ht="15.75" x14ac:dyDescent="0.3">
      <c r="A9" s="23" t="s">
        <v>93</v>
      </c>
      <c r="B9" s="25">
        <v>0</v>
      </c>
      <c r="C9" s="153">
        <f t="shared" si="1"/>
        <v>0</v>
      </c>
    </row>
    <row r="10" spans="1:4" ht="15.75" x14ac:dyDescent="0.3">
      <c r="A10" s="23" t="s">
        <v>94</v>
      </c>
      <c r="B10" s="25">
        <v>0</v>
      </c>
      <c r="C10" s="153">
        <f t="shared" si="1"/>
        <v>0</v>
      </c>
    </row>
    <row r="11" spans="1:4" ht="15.75" x14ac:dyDescent="0.3">
      <c r="A11" s="154" t="s">
        <v>95</v>
      </c>
      <c r="B11" s="155">
        <v>243</v>
      </c>
      <c r="C11" s="153">
        <f t="shared" si="1"/>
        <v>42.781690140845072</v>
      </c>
    </row>
    <row r="12" spans="1:4" x14ac:dyDescent="0.25">
      <c r="A12" s="111" t="s">
        <v>202</v>
      </c>
      <c r="B12" s="111"/>
      <c r="C12" s="111"/>
    </row>
  </sheetData>
  <mergeCells count="4">
    <mergeCell ref="A2:C2"/>
    <mergeCell ref="A3:A4"/>
    <mergeCell ref="B3:C3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F44" sqref="F44"/>
    </sheetView>
  </sheetViews>
  <sheetFormatPr baseColWidth="10" defaultRowHeight="15" x14ac:dyDescent="0.25"/>
  <cols>
    <col min="1" max="1" width="35.28515625" customWidth="1"/>
    <col min="2" max="2" width="26.7109375" style="6" customWidth="1"/>
    <col min="3" max="3" width="21.5703125" style="6" customWidth="1"/>
  </cols>
  <sheetData>
    <row r="1" spans="1:3" x14ac:dyDescent="0.25">
      <c r="B1" s="87"/>
      <c r="C1" s="87"/>
    </row>
    <row r="2" spans="1:3" ht="33.75" customHeight="1" x14ac:dyDescent="0.25">
      <c r="A2" s="158" t="s">
        <v>96</v>
      </c>
      <c r="B2" s="158"/>
      <c r="C2" s="158"/>
    </row>
    <row r="3" spans="1:3" x14ac:dyDescent="0.25">
      <c r="A3" s="156"/>
      <c r="B3" s="157" t="s">
        <v>97</v>
      </c>
      <c r="C3" s="157"/>
    </row>
    <row r="4" spans="1:3" x14ac:dyDescent="0.25">
      <c r="A4" s="156"/>
      <c r="B4" s="8" t="s">
        <v>3</v>
      </c>
      <c r="C4" s="8" t="s">
        <v>4</v>
      </c>
    </row>
    <row r="5" spans="1:3" x14ac:dyDescent="0.25">
      <c r="A5" s="156"/>
      <c r="B5" s="8" t="s">
        <v>5</v>
      </c>
      <c r="C5" s="8" t="s">
        <v>5</v>
      </c>
    </row>
    <row r="6" spans="1:3" x14ac:dyDescent="0.25">
      <c r="A6" s="31" t="s">
        <v>8</v>
      </c>
      <c r="B6" s="8">
        <f t="shared" ref="B6:C6" si="0">SUM(B7:B46)</f>
        <v>5</v>
      </c>
      <c r="C6" s="8">
        <f t="shared" si="0"/>
        <v>92</v>
      </c>
    </row>
    <row r="7" spans="1:3" ht="14.25" customHeight="1" x14ac:dyDescent="0.25">
      <c r="A7" s="26" t="s">
        <v>10</v>
      </c>
      <c r="B7" s="27">
        <v>1</v>
      </c>
      <c r="C7" s="8">
        <v>10</v>
      </c>
    </row>
    <row r="8" spans="1:3" x14ac:dyDescent="0.25">
      <c r="A8" s="26" t="s">
        <v>98</v>
      </c>
      <c r="B8" s="27">
        <v>0</v>
      </c>
      <c r="C8" s="27">
        <v>13</v>
      </c>
    </row>
    <row r="9" spans="1:3" ht="11.25" customHeight="1" x14ac:dyDescent="0.25">
      <c r="A9" s="26" t="s">
        <v>99</v>
      </c>
      <c r="B9" s="27">
        <v>2</v>
      </c>
      <c r="C9" s="27">
        <v>31</v>
      </c>
    </row>
    <row r="10" spans="1:3" x14ac:dyDescent="0.25">
      <c r="A10" s="26" t="s">
        <v>14</v>
      </c>
      <c r="B10" s="27">
        <v>0</v>
      </c>
      <c r="C10" s="27">
        <v>16</v>
      </c>
    </row>
    <row r="11" spans="1:3" x14ac:dyDescent="0.25">
      <c r="A11" s="26" t="s">
        <v>100</v>
      </c>
      <c r="B11" s="8">
        <v>0</v>
      </c>
      <c r="C11" s="8">
        <v>0</v>
      </c>
    </row>
    <row r="12" spans="1:3" x14ac:dyDescent="0.25">
      <c r="A12" s="26" t="s">
        <v>16</v>
      </c>
      <c r="B12" s="8">
        <v>0</v>
      </c>
      <c r="C12" s="8">
        <v>0</v>
      </c>
    </row>
    <row r="13" spans="1:3" x14ac:dyDescent="0.25">
      <c r="A13" s="26" t="s">
        <v>17</v>
      </c>
      <c r="B13" s="8">
        <v>0</v>
      </c>
      <c r="C13" s="8">
        <v>0</v>
      </c>
    </row>
    <row r="14" spans="1:3" x14ac:dyDescent="0.25">
      <c r="A14" s="26" t="s">
        <v>18</v>
      </c>
      <c r="B14" s="8">
        <v>0</v>
      </c>
      <c r="C14" s="8">
        <v>0</v>
      </c>
    </row>
    <row r="15" spans="1:3" x14ac:dyDescent="0.25">
      <c r="A15" s="26" t="s">
        <v>19</v>
      </c>
      <c r="B15" s="8">
        <v>0</v>
      </c>
      <c r="C15" s="8">
        <v>0</v>
      </c>
    </row>
    <row r="16" spans="1:3" x14ac:dyDescent="0.25">
      <c r="A16" s="26" t="s">
        <v>21</v>
      </c>
      <c r="B16" s="27">
        <v>0</v>
      </c>
      <c r="C16" s="27">
        <v>0</v>
      </c>
    </row>
    <row r="17" spans="1:3" x14ac:dyDescent="0.25">
      <c r="A17" s="26" t="s">
        <v>22</v>
      </c>
      <c r="B17" s="8">
        <v>0</v>
      </c>
      <c r="C17" s="8">
        <v>0</v>
      </c>
    </row>
    <row r="18" spans="1:3" x14ac:dyDescent="0.25">
      <c r="A18" s="26" t="s">
        <v>23</v>
      </c>
      <c r="B18" s="8">
        <v>0</v>
      </c>
      <c r="C18" s="27">
        <v>2</v>
      </c>
    </row>
    <row r="19" spans="1:3" x14ac:dyDescent="0.25">
      <c r="A19" s="26" t="s">
        <v>25</v>
      </c>
      <c r="B19" s="8">
        <v>0</v>
      </c>
      <c r="C19" s="8">
        <v>0</v>
      </c>
    </row>
    <row r="20" spans="1:3" x14ac:dyDescent="0.25">
      <c r="A20" s="26" t="s">
        <v>26</v>
      </c>
      <c r="B20" s="8">
        <v>0</v>
      </c>
      <c r="C20" s="8">
        <v>6</v>
      </c>
    </row>
    <row r="21" spans="1:3" x14ac:dyDescent="0.25">
      <c r="A21" s="26" t="s">
        <v>101</v>
      </c>
      <c r="B21" s="8">
        <v>0</v>
      </c>
      <c r="C21" s="8">
        <v>0</v>
      </c>
    </row>
    <row r="22" spans="1:3" x14ac:dyDescent="0.25">
      <c r="A22" s="26" t="s">
        <v>102</v>
      </c>
      <c r="B22" s="8">
        <v>0</v>
      </c>
      <c r="C22" s="8">
        <v>1</v>
      </c>
    </row>
    <row r="23" spans="1:3" x14ac:dyDescent="0.25">
      <c r="A23" s="26" t="s">
        <v>103</v>
      </c>
      <c r="B23" s="8">
        <v>0</v>
      </c>
      <c r="C23" s="8">
        <v>0</v>
      </c>
    </row>
    <row r="24" spans="1:3" x14ac:dyDescent="0.25">
      <c r="A24" s="26" t="s">
        <v>104</v>
      </c>
      <c r="B24" s="8">
        <v>0</v>
      </c>
      <c r="C24" s="8">
        <v>0</v>
      </c>
    </row>
    <row r="25" spans="1:3" x14ac:dyDescent="0.25">
      <c r="A25" s="26" t="s">
        <v>105</v>
      </c>
      <c r="B25" s="8">
        <v>0</v>
      </c>
      <c r="C25" s="8">
        <v>0</v>
      </c>
    </row>
    <row r="26" spans="1:3" x14ac:dyDescent="0.25">
      <c r="A26" s="26" t="s">
        <v>33</v>
      </c>
      <c r="B26" s="8">
        <v>0</v>
      </c>
      <c r="C26" s="8">
        <v>0</v>
      </c>
    </row>
    <row r="27" spans="1:3" x14ac:dyDescent="0.25">
      <c r="A27" s="26" t="s">
        <v>106</v>
      </c>
      <c r="B27" s="8">
        <v>0</v>
      </c>
      <c r="C27" s="8">
        <v>0</v>
      </c>
    </row>
    <row r="28" spans="1:3" x14ac:dyDescent="0.25">
      <c r="A28" s="26" t="s">
        <v>36</v>
      </c>
      <c r="B28" s="8">
        <v>0</v>
      </c>
      <c r="C28" s="8">
        <v>0</v>
      </c>
    </row>
    <row r="29" spans="1:3" x14ac:dyDescent="0.25">
      <c r="A29" s="26" t="s">
        <v>37</v>
      </c>
      <c r="B29" s="8">
        <v>0</v>
      </c>
      <c r="C29" s="8">
        <v>0</v>
      </c>
    </row>
    <row r="30" spans="1:3" x14ac:dyDescent="0.25">
      <c r="A30" s="26" t="s">
        <v>38</v>
      </c>
      <c r="B30" s="8">
        <v>0</v>
      </c>
      <c r="C30" s="8">
        <v>0</v>
      </c>
    </row>
    <row r="31" spans="1:3" x14ac:dyDescent="0.25">
      <c r="A31" s="26" t="s">
        <v>39</v>
      </c>
      <c r="B31" s="8">
        <v>0</v>
      </c>
      <c r="C31" s="8">
        <v>0</v>
      </c>
    </row>
    <row r="32" spans="1:3" x14ac:dyDescent="0.25">
      <c r="A32" s="26" t="s">
        <v>107</v>
      </c>
      <c r="B32" s="27">
        <v>0</v>
      </c>
      <c r="C32" s="27">
        <v>0</v>
      </c>
    </row>
    <row r="33" spans="1:3" x14ac:dyDescent="0.25">
      <c r="A33" s="26" t="s">
        <v>42</v>
      </c>
      <c r="B33" s="27">
        <v>0</v>
      </c>
      <c r="C33" s="8">
        <v>0</v>
      </c>
    </row>
    <row r="34" spans="1:3" x14ac:dyDescent="0.25">
      <c r="A34" s="26" t="s">
        <v>43</v>
      </c>
      <c r="B34" s="8">
        <v>0</v>
      </c>
      <c r="C34" s="8">
        <v>0</v>
      </c>
    </row>
    <row r="35" spans="1:3" x14ac:dyDescent="0.25">
      <c r="A35" s="26" t="s">
        <v>108</v>
      </c>
      <c r="B35" s="8">
        <v>0</v>
      </c>
      <c r="C35" s="8">
        <v>0</v>
      </c>
    </row>
    <row r="36" spans="1:3" x14ac:dyDescent="0.25">
      <c r="A36" s="26" t="s">
        <v>46</v>
      </c>
      <c r="B36" s="8">
        <v>0</v>
      </c>
      <c r="C36" s="8">
        <v>0</v>
      </c>
    </row>
    <row r="37" spans="1:3" ht="13.5" customHeight="1" x14ac:dyDescent="0.25">
      <c r="A37" s="26" t="s">
        <v>109</v>
      </c>
      <c r="B37" s="8">
        <v>0</v>
      </c>
      <c r="C37" s="27">
        <v>3</v>
      </c>
    </row>
    <row r="38" spans="1:3" x14ac:dyDescent="0.25">
      <c r="A38" s="26" t="s">
        <v>48</v>
      </c>
      <c r="B38" s="8">
        <v>0</v>
      </c>
      <c r="C38" s="27">
        <v>0</v>
      </c>
    </row>
    <row r="39" spans="1:3" x14ac:dyDescent="0.25">
      <c r="A39" s="26" t="s">
        <v>49</v>
      </c>
      <c r="B39" s="8">
        <v>0</v>
      </c>
      <c r="C39" s="27">
        <v>0</v>
      </c>
    </row>
    <row r="40" spans="1:3" x14ac:dyDescent="0.25">
      <c r="A40" s="26" t="s">
        <v>51</v>
      </c>
      <c r="B40" s="8">
        <v>0</v>
      </c>
      <c r="C40" s="8">
        <v>0</v>
      </c>
    </row>
    <row r="41" spans="1:3" x14ac:dyDescent="0.25">
      <c r="A41" s="26" t="s">
        <v>52</v>
      </c>
      <c r="B41" s="8">
        <v>1</v>
      </c>
      <c r="C41" s="8">
        <v>8</v>
      </c>
    </row>
    <row r="42" spans="1:3" x14ac:dyDescent="0.25">
      <c r="A42" s="26" t="s">
        <v>110</v>
      </c>
      <c r="B42" s="8">
        <v>0</v>
      </c>
      <c r="C42" s="8">
        <v>0</v>
      </c>
    </row>
    <row r="43" spans="1:3" x14ac:dyDescent="0.25">
      <c r="A43" s="26" t="s">
        <v>55</v>
      </c>
      <c r="B43" s="27">
        <v>1</v>
      </c>
      <c r="C43" s="27">
        <v>2</v>
      </c>
    </row>
    <row r="44" spans="1:3" x14ac:dyDescent="0.25">
      <c r="A44" s="26" t="s">
        <v>56</v>
      </c>
      <c r="B44" s="8">
        <v>0</v>
      </c>
      <c r="C44" s="27">
        <v>0</v>
      </c>
    </row>
    <row r="45" spans="1:3" x14ac:dyDescent="0.25">
      <c r="A45" s="26" t="s">
        <v>111</v>
      </c>
      <c r="B45" s="8">
        <v>0</v>
      </c>
      <c r="C45" s="8">
        <v>0</v>
      </c>
    </row>
    <row r="46" spans="1:3" x14ac:dyDescent="0.25">
      <c r="A46" s="26" t="s">
        <v>58</v>
      </c>
      <c r="B46" s="8">
        <v>0</v>
      </c>
      <c r="C46" s="8">
        <v>0</v>
      </c>
    </row>
    <row r="47" spans="1:3" x14ac:dyDescent="0.25">
      <c r="A47" s="159" t="s">
        <v>203</v>
      </c>
      <c r="B47" s="159"/>
      <c r="C47" s="159"/>
    </row>
  </sheetData>
  <mergeCells count="4">
    <mergeCell ref="A2:C2"/>
    <mergeCell ref="A3:A5"/>
    <mergeCell ref="B3:C3"/>
    <mergeCell ref="A47:C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E41" sqref="E41"/>
    </sheetView>
  </sheetViews>
  <sheetFormatPr baseColWidth="10" defaultRowHeight="15" x14ac:dyDescent="0.25"/>
  <cols>
    <col min="1" max="1" width="54" customWidth="1"/>
    <col min="2" max="2" width="15.42578125" customWidth="1"/>
    <col min="3" max="3" width="14" customWidth="1"/>
    <col min="4" max="5" width="14.42578125" customWidth="1"/>
  </cols>
  <sheetData>
    <row r="2" spans="1:5" ht="33.75" customHeight="1" x14ac:dyDescent="0.25">
      <c r="A2" s="160" t="s">
        <v>112</v>
      </c>
      <c r="B2" s="160"/>
      <c r="C2" s="160"/>
      <c r="D2" s="160"/>
      <c r="E2" s="160"/>
    </row>
    <row r="3" spans="1:5" x14ac:dyDescent="0.25">
      <c r="A3" s="156" t="s">
        <v>113</v>
      </c>
      <c r="B3" s="156" t="s">
        <v>88</v>
      </c>
      <c r="C3" s="157" t="s">
        <v>114</v>
      </c>
      <c r="D3" s="157"/>
      <c r="E3" s="157"/>
    </row>
    <row r="4" spans="1:5" x14ac:dyDescent="0.25">
      <c r="A4" s="156"/>
      <c r="B4" s="156"/>
      <c r="C4" s="8" t="s">
        <v>115</v>
      </c>
      <c r="D4" s="8" t="s">
        <v>116</v>
      </c>
      <c r="E4" s="8" t="s">
        <v>117</v>
      </c>
    </row>
    <row r="5" spans="1:5" ht="20.25" customHeight="1" x14ac:dyDescent="0.25">
      <c r="A5" s="156"/>
      <c r="B5" s="36" t="s">
        <v>5</v>
      </c>
      <c r="C5" s="36" t="s">
        <v>5</v>
      </c>
      <c r="D5" s="36" t="s">
        <v>5</v>
      </c>
      <c r="E5" s="36" t="s">
        <v>5</v>
      </c>
    </row>
    <row r="6" spans="1:5" ht="21.75" customHeight="1" x14ac:dyDescent="0.25">
      <c r="A6" s="31" t="s">
        <v>8</v>
      </c>
      <c r="B6" s="36">
        <f>SUM(B7:B29)</f>
        <v>97</v>
      </c>
      <c r="C6" s="36">
        <f>SUM(C7:C27)</f>
        <v>3</v>
      </c>
      <c r="D6" s="36">
        <f>SUM(D7:D27)</f>
        <v>46</v>
      </c>
      <c r="E6" s="36">
        <f>SUM(E7:E27)</f>
        <v>48</v>
      </c>
    </row>
    <row r="7" spans="1:5" ht="23.25" customHeight="1" x14ac:dyDescent="0.25">
      <c r="A7" s="28" t="s">
        <v>118</v>
      </c>
      <c r="B7" s="29">
        <f>SUM(E7+D7+C7)</f>
        <v>8</v>
      </c>
      <c r="C7" s="30">
        <v>0</v>
      </c>
      <c r="D7" s="30">
        <v>7</v>
      </c>
      <c r="E7" s="30">
        <v>1</v>
      </c>
    </row>
    <row r="8" spans="1:5" ht="21" customHeight="1" x14ac:dyDescent="0.25">
      <c r="A8" s="31" t="s">
        <v>119</v>
      </c>
      <c r="B8" s="29">
        <f t="shared" ref="B8:B29" si="0">SUM(E8+D8+C8)</f>
        <v>0</v>
      </c>
      <c r="C8" s="30">
        <v>0</v>
      </c>
      <c r="D8" s="30">
        <v>0</v>
      </c>
      <c r="E8" s="30">
        <v>0</v>
      </c>
    </row>
    <row r="9" spans="1:5" ht="20.25" customHeight="1" x14ac:dyDescent="0.25">
      <c r="A9" s="32" t="s">
        <v>120</v>
      </c>
      <c r="B9" s="29">
        <f t="shared" si="0"/>
        <v>0</v>
      </c>
      <c r="C9" s="30">
        <v>0</v>
      </c>
      <c r="D9" s="30">
        <v>0</v>
      </c>
      <c r="E9" s="30">
        <v>0</v>
      </c>
    </row>
    <row r="10" spans="1:5" ht="21" customHeight="1" x14ac:dyDescent="0.25">
      <c r="A10" s="28" t="s">
        <v>121</v>
      </c>
      <c r="B10" s="29">
        <f t="shared" si="0"/>
        <v>0</v>
      </c>
      <c r="C10" s="30">
        <v>0</v>
      </c>
      <c r="D10" s="30">
        <v>0</v>
      </c>
      <c r="E10" s="30">
        <v>0</v>
      </c>
    </row>
    <row r="11" spans="1:5" ht="30.75" customHeight="1" x14ac:dyDescent="0.25">
      <c r="A11" s="28" t="s">
        <v>69</v>
      </c>
      <c r="B11" s="29">
        <f t="shared" si="0"/>
        <v>0</v>
      </c>
      <c r="C11" s="30">
        <v>0</v>
      </c>
      <c r="D11" s="30">
        <v>0</v>
      </c>
      <c r="E11" s="30">
        <v>0</v>
      </c>
    </row>
    <row r="12" spans="1:5" ht="19.5" customHeight="1" x14ac:dyDescent="0.25">
      <c r="A12" s="32" t="s">
        <v>122</v>
      </c>
      <c r="B12" s="29">
        <f t="shared" si="0"/>
        <v>0</v>
      </c>
      <c r="C12" s="30">
        <v>0</v>
      </c>
      <c r="D12" s="30">
        <v>0</v>
      </c>
      <c r="E12" s="30">
        <v>0</v>
      </c>
    </row>
    <row r="13" spans="1:5" ht="33" customHeight="1" x14ac:dyDescent="0.25">
      <c r="A13" s="28" t="s">
        <v>123</v>
      </c>
      <c r="B13" s="29">
        <f t="shared" si="0"/>
        <v>89</v>
      </c>
      <c r="C13" s="30">
        <v>3</v>
      </c>
      <c r="D13" s="30">
        <v>39</v>
      </c>
      <c r="E13" s="30">
        <v>47</v>
      </c>
    </row>
    <row r="14" spans="1:5" ht="18.75" customHeight="1" x14ac:dyDescent="0.25">
      <c r="A14" s="33" t="s">
        <v>124</v>
      </c>
      <c r="B14" s="29">
        <f t="shared" si="0"/>
        <v>0</v>
      </c>
      <c r="C14" s="30">
        <v>0</v>
      </c>
      <c r="D14" s="30">
        <v>0</v>
      </c>
      <c r="E14" s="30">
        <v>0</v>
      </c>
    </row>
    <row r="15" spans="1:5" ht="21.75" customHeight="1" x14ac:dyDescent="0.25">
      <c r="A15" s="33" t="s">
        <v>125</v>
      </c>
      <c r="B15" s="29">
        <f t="shared" si="0"/>
        <v>0</v>
      </c>
      <c r="C15" s="30">
        <v>0</v>
      </c>
      <c r="D15" s="30">
        <v>0</v>
      </c>
      <c r="E15" s="30">
        <v>0</v>
      </c>
    </row>
    <row r="16" spans="1:5" ht="21" customHeight="1" x14ac:dyDescent="0.25">
      <c r="A16" s="28" t="s">
        <v>126</v>
      </c>
      <c r="B16" s="29">
        <f t="shared" si="0"/>
        <v>0</v>
      </c>
      <c r="C16" s="30">
        <v>0</v>
      </c>
      <c r="D16" s="30">
        <v>0</v>
      </c>
      <c r="E16" s="30">
        <v>0</v>
      </c>
    </row>
    <row r="17" spans="1:5" ht="29.25" customHeight="1" x14ac:dyDescent="0.25">
      <c r="A17" s="33" t="s">
        <v>127</v>
      </c>
      <c r="B17" s="29">
        <f t="shared" si="0"/>
        <v>0</v>
      </c>
      <c r="C17" s="30">
        <v>0</v>
      </c>
      <c r="D17" s="30">
        <v>0</v>
      </c>
      <c r="E17" s="30">
        <v>0</v>
      </c>
    </row>
    <row r="18" spans="1:5" ht="23.25" customHeight="1" x14ac:dyDescent="0.25">
      <c r="A18" s="34" t="s">
        <v>128</v>
      </c>
      <c r="B18" s="29">
        <f t="shared" si="0"/>
        <v>0</v>
      </c>
      <c r="C18" s="30">
        <v>0</v>
      </c>
      <c r="D18" s="30">
        <v>0</v>
      </c>
      <c r="E18" s="30">
        <v>0</v>
      </c>
    </row>
    <row r="19" spans="1:5" ht="18.75" customHeight="1" x14ac:dyDescent="0.25">
      <c r="A19" s="34" t="s">
        <v>129</v>
      </c>
      <c r="B19" s="29">
        <f t="shared" si="0"/>
        <v>0</v>
      </c>
      <c r="C19" s="30">
        <v>0</v>
      </c>
      <c r="D19" s="30">
        <v>0</v>
      </c>
      <c r="E19" s="30">
        <v>0</v>
      </c>
    </row>
    <row r="20" spans="1:5" ht="17.25" customHeight="1" x14ac:dyDescent="0.25">
      <c r="A20" s="33" t="s">
        <v>130</v>
      </c>
      <c r="B20" s="29">
        <f t="shared" si="0"/>
        <v>0</v>
      </c>
      <c r="C20" s="30">
        <v>0</v>
      </c>
      <c r="D20" s="30">
        <v>0</v>
      </c>
      <c r="E20" s="30">
        <v>0</v>
      </c>
    </row>
    <row r="21" spans="1:5" ht="26.25" customHeight="1" x14ac:dyDescent="0.25">
      <c r="A21" s="95" t="s">
        <v>200</v>
      </c>
      <c r="B21" s="29">
        <f t="shared" si="0"/>
        <v>0</v>
      </c>
      <c r="C21" s="30">
        <v>0</v>
      </c>
      <c r="D21" s="30">
        <v>0</v>
      </c>
      <c r="E21" s="30">
        <v>0</v>
      </c>
    </row>
    <row r="22" spans="1:5" ht="18.75" customHeight="1" x14ac:dyDescent="0.25">
      <c r="A22" s="35" t="s">
        <v>131</v>
      </c>
      <c r="B22" s="29">
        <f t="shared" si="0"/>
        <v>0</v>
      </c>
      <c r="C22" s="30">
        <v>0</v>
      </c>
      <c r="D22" s="30">
        <v>0</v>
      </c>
      <c r="E22" s="30">
        <v>0</v>
      </c>
    </row>
    <row r="23" spans="1:5" ht="21.75" customHeight="1" x14ac:dyDescent="0.25">
      <c r="A23" s="34" t="s">
        <v>132</v>
      </c>
      <c r="B23" s="29">
        <f t="shared" si="0"/>
        <v>0</v>
      </c>
      <c r="C23" s="30">
        <v>0</v>
      </c>
      <c r="D23" s="30">
        <v>0</v>
      </c>
      <c r="E23" s="30">
        <v>0</v>
      </c>
    </row>
    <row r="24" spans="1:5" ht="20.25" customHeight="1" x14ac:dyDescent="0.25">
      <c r="A24" s="34" t="s">
        <v>133</v>
      </c>
      <c r="B24" s="29">
        <f t="shared" si="0"/>
        <v>0</v>
      </c>
      <c r="C24" s="30">
        <v>0</v>
      </c>
      <c r="D24" s="30">
        <v>0</v>
      </c>
      <c r="E24" s="30">
        <v>0</v>
      </c>
    </row>
    <row r="25" spans="1:5" ht="28.5" customHeight="1" x14ac:dyDescent="0.25">
      <c r="A25" s="94" t="s">
        <v>134</v>
      </c>
      <c r="B25" s="29">
        <f t="shared" si="0"/>
        <v>0</v>
      </c>
      <c r="C25" s="30">
        <v>0</v>
      </c>
      <c r="D25" s="30">
        <v>0</v>
      </c>
      <c r="E25" s="30">
        <v>0</v>
      </c>
    </row>
    <row r="26" spans="1:5" ht="21" customHeight="1" x14ac:dyDescent="0.25">
      <c r="A26" s="34" t="s">
        <v>201</v>
      </c>
      <c r="B26" s="29">
        <f t="shared" si="0"/>
        <v>0</v>
      </c>
      <c r="C26" s="30">
        <v>0</v>
      </c>
      <c r="D26" s="30">
        <v>0</v>
      </c>
      <c r="E26" s="30">
        <v>0</v>
      </c>
    </row>
    <row r="27" spans="1:5" ht="42.75" customHeight="1" x14ac:dyDescent="0.25">
      <c r="A27" s="94" t="s">
        <v>135</v>
      </c>
      <c r="B27" s="29">
        <f t="shared" si="0"/>
        <v>0</v>
      </c>
      <c r="C27" s="30">
        <v>0</v>
      </c>
      <c r="D27" s="30">
        <v>0</v>
      </c>
      <c r="E27" s="30">
        <v>0</v>
      </c>
    </row>
    <row r="28" spans="1:5" ht="24" customHeight="1" x14ac:dyDescent="0.25">
      <c r="A28" s="33" t="s">
        <v>136</v>
      </c>
      <c r="B28" s="29">
        <f t="shared" si="0"/>
        <v>0</v>
      </c>
      <c r="C28" s="36">
        <v>0</v>
      </c>
      <c r="D28" s="36">
        <v>0</v>
      </c>
      <c r="E28" s="36">
        <v>0</v>
      </c>
    </row>
    <row r="29" spans="1:5" ht="22.5" customHeight="1" x14ac:dyDescent="0.25">
      <c r="A29" s="33" t="s">
        <v>137</v>
      </c>
      <c r="B29" s="29">
        <f t="shared" si="0"/>
        <v>0</v>
      </c>
      <c r="C29" s="36">
        <v>0</v>
      </c>
      <c r="D29" s="36">
        <v>0</v>
      </c>
      <c r="E29" s="36">
        <v>0</v>
      </c>
    </row>
    <row r="30" spans="1:5" x14ac:dyDescent="0.25">
      <c r="A30" s="159" t="s">
        <v>203</v>
      </c>
      <c r="B30" s="159"/>
      <c r="C30" s="159"/>
      <c r="D30" s="159"/>
      <c r="E30" s="159"/>
    </row>
  </sheetData>
  <mergeCells count="5">
    <mergeCell ref="A2:E2"/>
    <mergeCell ref="A3:A5"/>
    <mergeCell ref="B3:B4"/>
    <mergeCell ref="C3:E3"/>
    <mergeCell ref="A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G41" sqref="G41"/>
    </sheetView>
  </sheetViews>
  <sheetFormatPr baseColWidth="10" defaultRowHeight="15" x14ac:dyDescent="0.25"/>
  <cols>
    <col min="1" max="1" width="30.7109375" customWidth="1"/>
    <col min="2" max="2" width="16.85546875" style="6" customWidth="1"/>
    <col min="3" max="3" width="15.42578125" style="6" customWidth="1"/>
    <col min="4" max="4" width="15.140625" style="6" customWidth="1"/>
    <col min="5" max="5" width="16.28515625" style="6" customWidth="1"/>
  </cols>
  <sheetData>
    <row r="1" spans="1:5" ht="36" customHeight="1" x14ac:dyDescent="0.25">
      <c r="A1" s="158" t="s">
        <v>143</v>
      </c>
      <c r="B1" s="158"/>
      <c r="C1" s="158"/>
      <c r="D1" s="158"/>
      <c r="E1" s="158"/>
    </row>
    <row r="2" spans="1:5" ht="15" customHeight="1" x14ac:dyDescent="0.25">
      <c r="A2" s="156" t="s">
        <v>138</v>
      </c>
      <c r="B2" s="161" t="s">
        <v>88</v>
      </c>
      <c r="C2" s="161"/>
      <c r="D2" s="157" t="s">
        <v>139</v>
      </c>
      <c r="E2" s="157"/>
    </row>
    <row r="3" spans="1:5" ht="12.75" customHeight="1" x14ac:dyDescent="0.25">
      <c r="A3" s="156"/>
      <c r="B3" s="161"/>
      <c r="C3" s="161"/>
      <c r="D3" s="8" t="s">
        <v>140</v>
      </c>
      <c r="E3" s="8" t="s">
        <v>141</v>
      </c>
    </row>
    <row r="4" spans="1:5" x14ac:dyDescent="0.25">
      <c r="A4" s="156"/>
      <c r="B4" s="8" t="s">
        <v>5</v>
      </c>
      <c r="C4" s="8" t="s">
        <v>6</v>
      </c>
      <c r="D4" s="8" t="s">
        <v>5</v>
      </c>
      <c r="E4" s="8" t="s">
        <v>5</v>
      </c>
    </row>
    <row r="5" spans="1:5" ht="15.75" customHeight="1" x14ac:dyDescent="0.25">
      <c r="A5" s="31" t="s">
        <v>8</v>
      </c>
      <c r="B5" s="8">
        <f t="shared" ref="B5:E5" si="0">SUM(B6:B45)</f>
        <v>97</v>
      </c>
      <c r="C5" s="8">
        <f t="shared" si="0"/>
        <v>100</v>
      </c>
      <c r="D5" s="8">
        <f t="shared" si="0"/>
        <v>84</v>
      </c>
      <c r="E5" s="8">
        <f t="shared" si="0"/>
        <v>13</v>
      </c>
    </row>
    <row r="6" spans="1:5" ht="14.25" customHeight="1" x14ac:dyDescent="0.25">
      <c r="A6" s="26" t="s">
        <v>10</v>
      </c>
      <c r="B6" s="8">
        <f>SUM(E6+D6)</f>
        <v>11</v>
      </c>
      <c r="C6" s="3">
        <f>(B6/$B$5)*100</f>
        <v>11.340206185567011</v>
      </c>
      <c r="D6" s="27">
        <v>9</v>
      </c>
      <c r="E6" s="27">
        <v>2</v>
      </c>
    </row>
    <row r="7" spans="1:5" x14ac:dyDescent="0.25">
      <c r="A7" s="26" t="s">
        <v>98</v>
      </c>
      <c r="B7" s="8">
        <f t="shared" ref="B7:B45" si="1">SUM(E7+D7)</f>
        <v>13</v>
      </c>
      <c r="C7" s="3">
        <f t="shared" ref="C7:C45" si="2">(B7/$B$5)*100</f>
        <v>13.402061855670103</v>
      </c>
      <c r="D7" s="27">
        <v>11</v>
      </c>
      <c r="E7" s="27">
        <v>2</v>
      </c>
    </row>
    <row r="8" spans="1:5" ht="13.5" customHeight="1" x14ac:dyDescent="0.25">
      <c r="A8" s="26" t="s">
        <v>99</v>
      </c>
      <c r="B8" s="8">
        <f t="shared" si="1"/>
        <v>33</v>
      </c>
      <c r="C8" s="3">
        <f t="shared" si="2"/>
        <v>34.020618556701031</v>
      </c>
      <c r="D8" s="8">
        <v>30</v>
      </c>
      <c r="E8" s="27">
        <v>3</v>
      </c>
    </row>
    <row r="9" spans="1:5" x14ac:dyDescent="0.25">
      <c r="A9" s="26" t="s">
        <v>14</v>
      </c>
      <c r="B9" s="8">
        <f t="shared" si="1"/>
        <v>16</v>
      </c>
      <c r="C9" s="3">
        <f t="shared" si="2"/>
        <v>16.494845360824741</v>
      </c>
      <c r="D9" s="27">
        <v>16</v>
      </c>
      <c r="E9" s="27">
        <v>0</v>
      </c>
    </row>
    <row r="10" spans="1:5" x14ac:dyDescent="0.25">
      <c r="A10" s="26" t="s">
        <v>142</v>
      </c>
      <c r="B10" s="8">
        <f t="shared" si="1"/>
        <v>0</v>
      </c>
      <c r="C10" s="3">
        <f t="shared" si="2"/>
        <v>0</v>
      </c>
      <c r="D10" s="8">
        <v>0</v>
      </c>
      <c r="E10" s="8">
        <v>0</v>
      </c>
    </row>
    <row r="11" spans="1:5" x14ac:dyDescent="0.25">
      <c r="A11" s="26" t="s">
        <v>16</v>
      </c>
      <c r="B11" s="8">
        <f t="shared" si="1"/>
        <v>0</v>
      </c>
      <c r="C11" s="3">
        <f t="shared" si="2"/>
        <v>0</v>
      </c>
      <c r="D11" s="8">
        <v>0</v>
      </c>
      <c r="E11" s="8">
        <v>0</v>
      </c>
    </row>
    <row r="12" spans="1:5" x14ac:dyDescent="0.25">
      <c r="A12" s="26" t="s">
        <v>17</v>
      </c>
      <c r="B12" s="8">
        <f t="shared" si="1"/>
        <v>0</v>
      </c>
      <c r="C12" s="3">
        <f t="shared" si="2"/>
        <v>0</v>
      </c>
      <c r="D12" s="8">
        <v>0</v>
      </c>
      <c r="E12" s="8">
        <v>0</v>
      </c>
    </row>
    <row r="13" spans="1:5" x14ac:dyDescent="0.25">
      <c r="A13" s="26" t="s">
        <v>18</v>
      </c>
      <c r="B13" s="8">
        <f t="shared" si="1"/>
        <v>0</v>
      </c>
      <c r="C13" s="3">
        <f t="shared" si="2"/>
        <v>0</v>
      </c>
      <c r="D13" s="8">
        <v>0</v>
      </c>
      <c r="E13" s="8">
        <v>0</v>
      </c>
    </row>
    <row r="14" spans="1:5" x14ac:dyDescent="0.25">
      <c r="A14" s="26" t="s">
        <v>19</v>
      </c>
      <c r="B14" s="8">
        <f t="shared" si="1"/>
        <v>0</v>
      </c>
      <c r="C14" s="3">
        <f t="shared" si="2"/>
        <v>0</v>
      </c>
      <c r="D14" s="8">
        <v>0</v>
      </c>
      <c r="E14" s="8">
        <v>0</v>
      </c>
    </row>
    <row r="15" spans="1:5" x14ac:dyDescent="0.25">
      <c r="A15" s="26" t="s">
        <v>21</v>
      </c>
      <c r="B15" s="8">
        <f t="shared" si="1"/>
        <v>0</v>
      </c>
      <c r="C15" s="3">
        <f t="shared" si="2"/>
        <v>0</v>
      </c>
      <c r="D15" s="27">
        <v>0</v>
      </c>
      <c r="E15" s="27">
        <v>0</v>
      </c>
    </row>
    <row r="16" spans="1:5" x14ac:dyDescent="0.25">
      <c r="A16" s="26" t="s">
        <v>22</v>
      </c>
      <c r="B16" s="8">
        <f t="shared" si="1"/>
        <v>0</v>
      </c>
      <c r="C16" s="3">
        <f t="shared" si="2"/>
        <v>0</v>
      </c>
      <c r="D16" s="8">
        <v>0</v>
      </c>
      <c r="E16" s="8">
        <v>0</v>
      </c>
    </row>
    <row r="17" spans="1:5" x14ac:dyDescent="0.25">
      <c r="A17" s="26" t="s">
        <v>23</v>
      </c>
      <c r="B17" s="8">
        <f t="shared" si="1"/>
        <v>2</v>
      </c>
      <c r="C17" s="3">
        <f t="shared" si="2"/>
        <v>2.0618556701030926</v>
      </c>
      <c r="D17" s="8">
        <v>2</v>
      </c>
      <c r="E17" s="27">
        <v>0</v>
      </c>
    </row>
    <row r="18" spans="1:5" x14ac:dyDescent="0.25">
      <c r="A18" s="26" t="s">
        <v>25</v>
      </c>
      <c r="B18" s="8">
        <f t="shared" si="1"/>
        <v>0</v>
      </c>
      <c r="C18" s="3">
        <f t="shared" si="2"/>
        <v>0</v>
      </c>
      <c r="D18" s="8">
        <v>0</v>
      </c>
      <c r="E18" s="8">
        <v>0</v>
      </c>
    </row>
    <row r="19" spans="1:5" x14ac:dyDescent="0.25">
      <c r="A19" s="26" t="s">
        <v>26</v>
      </c>
      <c r="B19" s="8">
        <f t="shared" si="1"/>
        <v>6</v>
      </c>
      <c r="C19" s="3">
        <f t="shared" si="2"/>
        <v>6.1855670103092786</v>
      </c>
      <c r="D19" s="8">
        <v>6</v>
      </c>
      <c r="E19" s="8">
        <v>0</v>
      </c>
    </row>
    <row r="20" spans="1:5" x14ac:dyDescent="0.25">
      <c r="A20" s="26" t="s">
        <v>101</v>
      </c>
      <c r="B20" s="8">
        <f t="shared" si="1"/>
        <v>0</v>
      </c>
      <c r="C20" s="3">
        <f t="shared" si="2"/>
        <v>0</v>
      </c>
      <c r="D20" s="8">
        <v>0</v>
      </c>
      <c r="E20" s="8">
        <v>0</v>
      </c>
    </row>
    <row r="21" spans="1:5" x14ac:dyDescent="0.25">
      <c r="A21" s="26" t="s">
        <v>102</v>
      </c>
      <c r="B21" s="8">
        <f t="shared" si="1"/>
        <v>1</v>
      </c>
      <c r="C21" s="3">
        <f t="shared" si="2"/>
        <v>1.0309278350515463</v>
      </c>
      <c r="D21" s="8">
        <v>1</v>
      </c>
      <c r="E21" s="8">
        <v>0</v>
      </c>
    </row>
    <row r="22" spans="1:5" x14ac:dyDescent="0.25">
      <c r="A22" s="26" t="s">
        <v>103</v>
      </c>
      <c r="B22" s="8">
        <f t="shared" si="1"/>
        <v>0</v>
      </c>
      <c r="C22" s="3">
        <f t="shared" si="2"/>
        <v>0</v>
      </c>
      <c r="D22" s="8">
        <v>0</v>
      </c>
      <c r="E22" s="8">
        <v>0</v>
      </c>
    </row>
    <row r="23" spans="1:5" x14ac:dyDescent="0.25">
      <c r="A23" s="26" t="s">
        <v>104</v>
      </c>
      <c r="B23" s="8">
        <f t="shared" si="1"/>
        <v>0</v>
      </c>
      <c r="C23" s="3">
        <f t="shared" si="2"/>
        <v>0</v>
      </c>
      <c r="D23" s="8">
        <v>0</v>
      </c>
      <c r="E23" s="8">
        <v>0</v>
      </c>
    </row>
    <row r="24" spans="1:5" x14ac:dyDescent="0.25">
      <c r="A24" s="26" t="s">
        <v>105</v>
      </c>
      <c r="B24" s="8">
        <f t="shared" si="1"/>
        <v>0</v>
      </c>
      <c r="C24" s="3">
        <f t="shared" si="2"/>
        <v>0</v>
      </c>
      <c r="D24" s="8">
        <v>0</v>
      </c>
      <c r="E24" s="8">
        <v>0</v>
      </c>
    </row>
    <row r="25" spans="1:5" ht="12.75" customHeight="1" x14ac:dyDescent="0.25">
      <c r="A25" s="26" t="s">
        <v>33</v>
      </c>
      <c r="B25" s="8">
        <f t="shared" si="1"/>
        <v>0</v>
      </c>
      <c r="C25" s="3">
        <f t="shared" si="2"/>
        <v>0</v>
      </c>
      <c r="D25" s="8">
        <v>0</v>
      </c>
      <c r="E25" s="8">
        <v>0</v>
      </c>
    </row>
    <row r="26" spans="1:5" ht="14.25" customHeight="1" x14ac:dyDescent="0.25">
      <c r="A26" s="26" t="s">
        <v>106</v>
      </c>
      <c r="B26" s="8">
        <f t="shared" si="1"/>
        <v>0</v>
      </c>
      <c r="C26" s="3">
        <f t="shared" si="2"/>
        <v>0</v>
      </c>
      <c r="D26" s="8">
        <v>0</v>
      </c>
      <c r="E26" s="8">
        <v>0</v>
      </c>
    </row>
    <row r="27" spans="1:5" x14ac:dyDescent="0.25">
      <c r="A27" s="26" t="s">
        <v>36</v>
      </c>
      <c r="B27" s="8">
        <f t="shared" si="1"/>
        <v>0</v>
      </c>
      <c r="C27" s="3">
        <f t="shared" si="2"/>
        <v>0</v>
      </c>
      <c r="D27" s="8">
        <v>0</v>
      </c>
      <c r="E27" s="8">
        <v>0</v>
      </c>
    </row>
    <row r="28" spans="1:5" x14ac:dyDescent="0.25">
      <c r="A28" s="26" t="s">
        <v>37</v>
      </c>
      <c r="B28" s="8">
        <f t="shared" si="1"/>
        <v>0</v>
      </c>
      <c r="C28" s="3">
        <f t="shared" si="2"/>
        <v>0</v>
      </c>
      <c r="D28" s="8">
        <v>0</v>
      </c>
      <c r="E28" s="8">
        <v>0</v>
      </c>
    </row>
    <row r="29" spans="1:5" x14ac:dyDescent="0.25">
      <c r="A29" s="26" t="s">
        <v>38</v>
      </c>
      <c r="B29" s="8">
        <f t="shared" si="1"/>
        <v>0</v>
      </c>
      <c r="C29" s="3">
        <f t="shared" si="2"/>
        <v>0</v>
      </c>
      <c r="D29" s="8">
        <v>0</v>
      </c>
      <c r="E29" s="8">
        <v>0</v>
      </c>
    </row>
    <row r="30" spans="1:5" x14ac:dyDescent="0.25">
      <c r="A30" s="26" t="s">
        <v>39</v>
      </c>
      <c r="B30" s="8">
        <f t="shared" si="1"/>
        <v>0</v>
      </c>
      <c r="C30" s="3">
        <f t="shared" si="2"/>
        <v>0</v>
      </c>
      <c r="D30" s="8">
        <v>0</v>
      </c>
      <c r="E30" s="8">
        <v>0</v>
      </c>
    </row>
    <row r="31" spans="1:5" x14ac:dyDescent="0.25">
      <c r="A31" s="26" t="s">
        <v>107</v>
      </c>
      <c r="B31" s="8">
        <f t="shared" si="1"/>
        <v>0</v>
      </c>
      <c r="C31" s="3">
        <f t="shared" si="2"/>
        <v>0</v>
      </c>
      <c r="D31" s="27">
        <v>0</v>
      </c>
      <c r="E31" s="27">
        <v>0</v>
      </c>
    </row>
    <row r="32" spans="1:5" x14ac:dyDescent="0.25">
      <c r="A32" s="26" t="s">
        <v>42</v>
      </c>
      <c r="B32" s="8">
        <f t="shared" si="1"/>
        <v>0</v>
      </c>
      <c r="C32" s="3">
        <f t="shared" si="2"/>
        <v>0</v>
      </c>
      <c r="D32" s="27">
        <v>0</v>
      </c>
      <c r="E32" s="8">
        <v>0</v>
      </c>
    </row>
    <row r="33" spans="1:5" x14ac:dyDescent="0.25">
      <c r="A33" s="26" t="s">
        <v>43</v>
      </c>
      <c r="B33" s="8">
        <f t="shared" si="1"/>
        <v>0</v>
      </c>
      <c r="C33" s="3">
        <f t="shared" si="2"/>
        <v>0</v>
      </c>
      <c r="D33" s="8">
        <v>0</v>
      </c>
      <c r="E33" s="8">
        <v>0</v>
      </c>
    </row>
    <row r="34" spans="1:5" x14ac:dyDescent="0.25">
      <c r="A34" s="26" t="s">
        <v>108</v>
      </c>
      <c r="B34" s="8">
        <f t="shared" si="1"/>
        <v>0</v>
      </c>
      <c r="C34" s="3">
        <f t="shared" si="2"/>
        <v>0</v>
      </c>
      <c r="D34" s="8">
        <v>0</v>
      </c>
      <c r="E34" s="8">
        <v>0</v>
      </c>
    </row>
    <row r="35" spans="1:5" x14ac:dyDescent="0.25">
      <c r="A35" s="26" t="s">
        <v>46</v>
      </c>
      <c r="B35" s="8">
        <f t="shared" si="1"/>
        <v>0</v>
      </c>
      <c r="C35" s="3">
        <f t="shared" si="2"/>
        <v>0</v>
      </c>
      <c r="D35" s="8">
        <v>0</v>
      </c>
      <c r="E35" s="8">
        <v>0</v>
      </c>
    </row>
    <row r="36" spans="1:5" x14ac:dyDescent="0.25">
      <c r="A36" s="26" t="s">
        <v>109</v>
      </c>
      <c r="B36" s="8">
        <f t="shared" si="1"/>
        <v>3</v>
      </c>
      <c r="C36" s="3">
        <f t="shared" si="2"/>
        <v>3.0927835051546393</v>
      </c>
      <c r="D36" s="8">
        <v>3</v>
      </c>
      <c r="E36" s="27">
        <v>0</v>
      </c>
    </row>
    <row r="37" spans="1:5" x14ac:dyDescent="0.25">
      <c r="A37" s="26" t="s">
        <v>48</v>
      </c>
      <c r="B37" s="8">
        <f t="shared" si="1"/>
        <v>0</v>
      </c>
      <c r="C37" s="3">
        <f t="shared" si="2"/>
        <v>0</v>
      </c>
      <c r="D37" s="8">
        <v>0</v>
      </c>
      <c r="E37" s="27">
        <v>0</v>
      </c>
    </row>
    <row r="38" spans="1:5" x14ac:dyDescent="0.25">
      <c r="A38" s="26" t="s">
        <v>49</v>
      </c>
      <c r="B38" s="8">
        <f t="shared" si="1"/>
        <v>0</v>
      </c>
      <c r="C38" s="3">
        <f t="shared" si="2"/>
        <v>0</v>
      </c>
      <c r="D38" s="8">
        <v>0</v>
      </c>
      <c r="E38" s="27">
        <v>0</v>
      </c>
    </row>
    <row r="39" spans="1:5" x14ac:dyDescent="0.25">
      <c r="A39" s="26" t="s">
        <v>51</v>
      </c>
      <c r="B39" s="8">
        <f t="shared" si="1"/>
        <v>0</v>
      </c>
      <c r="C39" s="3">
        <f t="shared" si="2"/>
        <v>0</v>
      </c>
      <c r="D39" s="8">
        <v>0</v>
      </c>
      <c r="E39" s="8">
        <v>0</v>
      </c>
    </row>
    <row r="40" spans="1:5" x14ac:dyDescent="0.25">
      <c r="A40" s="26" t="s">
        <v>52</v>
      </c>
      <c r="B40" s="8">
        <f t="shared" si="1"/>
        <v>9</v>
      </c>
      <c r="C40" s="3">
        <f t="shared" si="2"/>
        <v>9.2783505154639183</v>
      </c>
      <c r="D40" s="8">
        <v>6</v>
      </c>
      <c r="E40" s="8">
        <v>3</v>
      </c>
    </row>
    <row r="41" spans="1:5" x14ac:dyDescent="0.25">
      <c r="A41" s="26" t="s">
        <v>110</v>
      </c>
      <c r="B41" s="8">
        <f t="shared" si="1"/>
        <v>0</v>
      </c>
      <c r="C41" s="3">
        <f t="shared" si="2"/>
        <v>0</v>
      </c>
      <c r="D41" s="8">
        <v>0</v>
      </c>
      <c r="E41" s="8">
        <v>0</v>
      </c>
    </row>
    <row r="42" spans="1:5" x14ac:dyDescent="0.25">
      <c r="A42" s="26" t="s">
        <v>55</v>
      </c>
      <c r="B42" s="8">
        <f t="shared" si="1"/>
        <v>3</v>
      </c>
      <c r="C42" s="3">
        <f t="shared" si="2"/>
        <v>3.0927835051546393</v>
      </c>
      <c r="D42" s="27">
        <v>0</v>
      </c>
      <c r="E42" s="27">
        <v>3</v>
      </c>
    </row>
    <row r="43" spans="1:5" x14ac:dyDescent="0.25">
      <c r="A43" s="26" t="s">
        <v>56</v>
      </c>
      <c r="B43" s="8">
        <f t="shared" si="1"/>
        <v>0</v>
      </c>
      <c r="C43" s="3">
        <f t="shared" si="2"/>
        <v>0</v>
      </c>
      <c r="D43" s="8">
        <v>0</v>
      </c>
      <c r="E43" s="27">
        <v>0</v>
      </c>
    </row>
    <row r="44" spans="1:5" x14ac:dyDescent="0.25">
      <c r="A44" s="26" t="s">
        <v>111</v>
      </c>
      <c r="B44" s="8">
        <f t="shared" si="1"/>
        <v>0</v>
      </c>
      <c r="C44" s="3">
        <f t="shared" si="2"/>
        <v>0</v>
      </c>
      <c r="D44" s="8">
        <v>0</v>
      </c>
      <c r="E44" s="8">
        <v>0</v>
      </c>
    </row>
    <row r="45" spans="1:5" x14ac:dyDescent="0.25">
      <c r="A45" s="26" t="s">
        <v>58</v>
      </c>
      <c r="B45" s="8">
        <f t="shared" si="1"/>
        <v>0</v>
      </c>
      <c r="C45" s="3">
        <f t="shared" si="2"/>
        <v>0</v>
      </c>
      <c r="D45" s="8">
        <v>0</v>
      </c>
      <c r="E45" s="8">
        <v>0</v>
      </c>
    </row>
    <row r="46" spans="1:5" x14ac:dyDescent="0.25">
      <c r="A46" s="159" t="s">
        <v>203</v>
      </c>
      <c r="B46" s="159"/>
      <c r="C46" s="159"/>
      <c r="D46" s="159"/>
      <c r="E46" s="159"/>
    </row>
  </sheetData>
  <mergeCells count="5">
    <mergeCell ref="A1:E1"/>
    <mergeCell ref="A2:A4"/>
    <mergeCell ref="B2:C3"/>
    <mergeCell ref="D2:E2"/>
    <mergeCell ref="A46:E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J20" sqref="J20"/>
    </sheetView>
  </sheetViews>
  <sheetFormatPr baseColWidth="10" defaultRowHeight="15" x14ac:dyDescent="0.25"/>
  <cols>
    <col min="1" max="1" width="18.42578125" customWidth="1"/>
    <col min="2" max="3" width="12.140625" customWidth="1"/>
    <col min="4" max="4" width="11.7109375" customWidth="1"/>
    <col min="5" max="5" width="10.7109375" customWidth="1"/>
    <col min="6" max="6" width="10.28515625" customWidth="1"/>
    <col min="7" max="7" width="10.7109375" customWidth="1"/>
    <col min="8" max="8" width="11.140625" customWidth="1"/>
    <col min="9" max="9" width="11.7109375" customWidth="1"/>
  </cols>
  <sheetData>
    <row r="1" spans="1:9" ht="34.5" customHeight="1" x14ac:dyDescent="0.25">
      <c r="A1" s="169" t="s">
        <v>144</v>
      </c>
      <c r="B1" s="169"/>
      <c r="C1" s="169"/>
      <c r="D1" s="169"/>
      <c r="E1" s="169"/>
      <c r="F1" s="169"/>
      <c r="G1" s="169"/>
      <c r="H1" s="169"/>
      <c r="I1" s="169"/>
    </row>
    <row r="2" spans="1:9" ht="15" customHeight="1" x14ac:dyDescent="0.25">
      <c r="A2" s="162" t="s">
        <v>145</v>
      </c>
      <c r="B2" s="163" t="s">
        <v>146</v>
      </c>
      <c r="C2" s="163"/>
      <c r="D2" s="163" t="s">
        <v>147</v>
      </c>
      <c r="E2" s="163"/>
      <c r="F2" s="163" t="s">
        <v>1</v>
      </c>
      <c r="G2" s="163"/>
      <c r="H2" s="163"/>
      <c r="I2" s="163"/>
    </row>
    <row r="3" spans="1:9" x14ac:dyDescent="0.25">
      <c r="A3" s="162"/>
      <c r="B3" s="163"/>
      <c r="C3" s="163"/>
      <c r="D3" s="163"/>
      <c r="E3" s="163"/>
      <c r="F3" s="163"/>
      <c r="G3" s="163"/>
      <c r="H3" s="163"/>
      <c r="I3" s="163"/>
    </row>
    <row r="4" spans="1:9" x14ac:dyDescent="0.25">
      <c r="A4" s="162"/>
      <c r="B4" s="163"/>
      <c r="C4" s="163"/>
      <c r="D4" s="163" t="s">
        <v>148</v>
      </c>
      <c r="E4" s="163"/>
      <c r="F4" s="170" t="s">
        <v>149</v>
      </c>
      <c r="G4" s="170"/>
      <c r="H4" s="170" t="s">
        <v>150</v>
      </c>
      <c r="I4" s="170"/>
    </row>
    <row r="5" spans="1:9" x14ac:dyDescent="0.25">
      <c r="A5" s="162"/>
      <c r="B5" s="171" t="s">
        <v>5</v>
      </c>
      <c r="C5" s="171" t="s">
        <v>6</v>
      </c>
      <c r="D5" s="171" t="s">
        <v>5</v>
      </c>
      <c r="E5" s="171" t="s">
        <v>6</v>
      </c>
      <c r="F5" s="172" t="s">
        <v>5</v>
      </c>
      <c r="G5" s="172" t="s">
        <v>6</v>
      </c>
      <c r="H5" s="172" t="s">
        <v>5</v>
      </c>
      <c r="I5" s="172" t="s">
        <v>6</v>
      </c>
    </row>
    <row r="6" spans="1:9" ht="13.5" customHeight="1" x14ac:dyDescent="0.25">
      <c r="A6" s="164" t="s">
        <v>8</v>
      </c>
      <c r="B6" s="165">
        <f>SUM(B7:B11)</f>
        <v>12</v>
      </c>
      <c r="C6" s="166">
        <f t="shared" ref="C6:I6" si="0">SUM(C7:C11)</f>
        <v>100</v>
      </c>
      <c r="D6" s="167">
        <f t="shared" si="0"/>
        <v>10210</v>
      </c>
      <c r="E6" s="167">
        <f t="shared" si="0"/>
        <v>100</v>
      </c>
      <c r="F6" s="167">
        <f t="shared" si="0"/>
        <v>5607</v>
      </c>
      <c r="G6" s="168">
        <f t="shared" si="0"/>
        <v>54.916748285994117</v>
      </c>
      <c r="H6" s="167">
        <f>SUM(H7:H11)</f>
        <v>4603</v>
      </c>
      <c r="I6" s="168">
        <f t="shared" si="0"/>
        <v>45.083251714005875</v>
      </c>
    </row>
    <row r="7" spans="1:9" ht="18" customHeight="1" x14ac:dyDescent="0.25">
      <c r="A7" s="37" t="s">
        <v>151</v>
      </c>
      <c r="B7" s="38">
        <v>3</v>
      </c>
      <c r="C7" s="39">
        <f>(B7/$B$6)*100</f>
        <v>25</v>
      </c>
      <c r="D7" s="40">
        <f>SUM(H7+F7)</f>
        <v>622</v>
      </c>
      <c r="E7" s="41">
        <f>(D7/$D$6)*100</f>
        <v>6.0920666013712044</v>
      </c>
      <c r="F7" s="42">
        <v>558</v>
      </c>
      <c r="G7" s="41">
        <f>(F7/$D$6)*100</f>
        <v>5.465230166503428</v>
      </c>
      <c r="H7" s="42">
        <v>64</v>
      </c>
      <c r="I7" s="41">
        <f>(H7/$D$6)*100</f>
        <v>0.62683643486777663</v>
      </c>
    </row>
    <row r="8" spans="1:9" ht="18" customHeight="1" x14ac:dyDescent="0.25">
      <c r="A8" s="37" t="s">
        <v>152</v>
      </c>
      <c r="B8" s="38">
        <v>0</v>
      </c>
      <c r="C8" s="39">
        <f>(B8/$B$6)*100</f>
        <v>0</v>
      </c>
      <c r="D8" s="40">
        <f>SUM(H8+F8)</f>
        <v>0</v>
      </c>
      <c r="E8" s="41">
        <f>(D8/$D$6)*100</f>
        <v>0</v>
      </c>
      <c r="F8" s="42">
        <v>0</v>
      </c>
      <c r="G8" s="41">
        <f>(F8/$D$6)*100</f>
        <v>0</v>
      </c>
      <c r="H8" s="42">
        <v>0</v>
      </c>
      <c r="I8" s="41">
        <f>(H8/$D$6)*100</f>
        <v>0</v>
      </c>
    </row>
    <row r="9" spans="1:9" ht="18" customHeight="1" x14ac:dyDescent="0.25">
      <c r="A9" s="37" t="s">
        <v>153</v>
      </c>
      <c r="B9" s="43">
        <v>0</v>
      </c>
      <c r="C9" s="39">
        <f>(B9/$B$6)*100</f>
        <v>0</v>
      </c>
      <c r="D9" s="44">
        <f>SUM(H9+F9)</f>
        <v>0</v>
      </c>
      <c r="E9" s="41">
        <f>(D9/$D$6)*100</f>
        <v>0</v>
      </c>
      <c r="F9" s="43">
        <v>0</v>
      </c>
      <c r="G9" s="41">
        <f>(F9/$D$6)*100</f>
        <v>0</v>
      </c>
      <c r="H9" s="43">
        <v>0</v>
      </c>
      <c r="I9" s="41">
        <f>(H9/$D$6)*100</f>
        <v>0</v>
      </c>
    </row>
    <row r="10" spans="1:9" ht="16.5" customHeight="1" x14ac:dyDescent="0.25">
      <c r="A10" s="37" t="s">
        <v>154</v>
      </c>
      <c r="B10" s="45">
        <v>9</v>
      </c>
      <c r="C10" s="39">
        <f>(B10/$B$6)*100</f>
        <v>75</v>
      </c>
      <c r="D10" s="40">
        <f>SUM(H10+F10)</f>
        <v>9588</v>
      </c>
      <c r="E10" s="41">
        <f>(D10/$D$6)*100</f>
        <v>93.907933398628799</v>
      </c>
      <c r="F10" s="44">
        <v>5049</v>
      </c>
      <c r="G10" s="41">
        <f>(F10/$D$6)*100</f>
        <v>49.451518119490693</v>
      </c>
      <c r="H10" s="42">
        <v>4539</v>
      </c>
      <c r="I10" s="41">
        <f>(H10/$D$6)*100</f>
        <v>44.456415279138099</v>
      </c>
    </row>
    <row r="11" spans="1:9" ht="19.5" customHeight="1" x14ac:dyDescent="0.25">
      <c r="A11" s="46" t="s">
        <v>155</v>
      </c>
      <c r="B11" s="47">
        <v>0</v>
      </c>
      <c r="C11" s="39">
        <f>(B11/$B$6)*100</f>
        <v>0</v>
      </c>
      <c r="D11" s="48">
        <f>SUM(H11+F11)</f>
        <v>0</v>
      </c>
      <c r="E11" s="41">
        <f>(D11/$D$6)*100</f>
        <v>0</v>
      </c>
      <c r="F11" s="44">
        <v>0</v>
      </c>
      <c r="G11" s="41">
        <f>(F11/$D$6)*100</f>
        <v>0</v>
      </c>
      <c r="H11" s="49">
        <v>0</v>
      </c>
      <c r="I11" s="41">
        <f>(H11/$D$6)*100</f>
        <v>0</v>
      </c>
    </row>
    <row r="12" spans="1:9" ht="15.75" customHeight="1" x14ac:dyDescent="0.25">
      <c r="A12" s="113" t="s">
        <v>204</v>
      </c>
      <c r="B12" s="113"/>
      <c r="C12" s="113"/>
      <c r="D12" s="113"/>
      <c r="E12" s="113"/>
      <c r="F12" s="113"/>
      <c r="G12" s="113"/>
      <c r="H12" s="113"/>
      <c r="I12" s="113"/>
    </row>
    <row r="15" spans="1:9" ht="32.25" customHeight="1" x14ac:dyDescent="0.25">
      <c r="A15" s="169" t="s">
        <v>156</v>
      </c>
      <c r="B15" s="169"/>
      <c r="C15" s="169"/>
      <c r="D15" s="169"/>
      <c r="E15" s="169"/>
      <c r="F15" s="169"/>
      <c r="G15" s="169"/>
      <c r="H15" s="169"/>
      <c r="I15" s="169"/>
    </row>
    <row r="16" spans="1:9" ht="15" customHeight="1" x14ac:dyDescent="0.25">
      <c r="A16" s="162" t="s">
        <v>145</v>
      </c>
      <c r="B16" s="173" t="s">
        <v>146</v>
      </c>
      <c r="C16" s="173"/>
      <c r="D16" s="173" t="s">
        <v>147</v>
      </c>
      <c r="E16" s="173"/>
      <c r="F16" s="174" t="s">
        <v>1</v>
      </c>
      <c r="G16" s="174"/>
      <c r="H16" s="174"/>
      <c r="I16" s="174"/>
    </row>
    <row r="17" spans="1:9" x14ac:dyDescent="0.25">
      <c r="A17" s="162"/>
      <c r="B17" s="173"/>
      <c r="C17" s="173"/>
      <c r="D17" s="175"/>
      <c r="E17" s="175"/>
      <c r="F17" s="176" t="s">
        <v>149</v>
      </c>
      <c r="G17" s="176"/>
      <c r="H17" s="176" t="s">
        <v>150</v>
      </c>
      <c r="I17" s="176"/>
    </row>
    <row r="18" spans="1:9" x14ac:dyDescent="0.25">
      <c r="A18" s="162"/>
      <c r="B18" s="177" t="s">
        <v>5</v>
      </c>
      <c r="C18" s="178" t="s">
        <v>6</v>
      </c>
      <c r="D18" s="179" t="s">
        <v>5</v>
      </c>
      <c r="E18" s="179" t="s">
        <v>6</v>
      </c>
      <c r="F18" s="180" t="s">
        <v>5</v>
      </c>
      <c r="G18" s="180" t="s">
        <v>6</v>
      </c>
      <c r="H18" s="180" t="s">
        <v>5</v>
      </c>
      <c r="I18" s="179" t="s">
        <v>6</v>
      </c>
    </row>
    <row r="19" spans="1:9" ht="15.75" x14ac:dyDescent="0.3">
      <c r="A19" s="181" t="s">
        <v>8</v>
      </c>
      <c r="B19" s="182">
        <f>SUM(B20:B24)</f>
        <v>2</v>
      </c>
      <c r="C19" s="182">
        <f t="shared" ref="C19:I19" si="1">SUM(C20:C24)</f>
        <v>100</v>
      </c>
      <c r="D19" s="183">
        <f>SUM(D20:D24)</f>
        <v>3346</v>
      </c>
      <c r="E19" s="184">
        <f t="shared" si="1"/>
        <v>100</v>
      </c>
      <c r="F19" s="182">
        <f t="shared" si="1"/>
        <v>1430</v>
      </c>
      <c r="G19" s="185">
        <f t="shared" si="1"/>
        <v>42.737597130902572</v>
      </c>
      <c r="H19" s="182">
        <f t="shared" si="1"/>
        <v>1916</v>
      </c>
      <c r="I19" s="185">
        <f t="shared" si="1"/>
        <v>57.262402869097428</v>
      </c>
    </row>
    <row r="20" spans="1:9" ht="18.75" customHeight="1" x14ac:dyDescent="0.25">
      <c r="A20" s="50" t="s">
        <v>151</v>
      </c>
      <c r="B20" s="45">
        <v>0</v>
      </c>
      <c r="C20" s="51">
        <f>(B20/$B$19)*100</f>
        <v>0</v>
      </c>
      <c r="D20" s="44">
        <f>SUM(H20+F20)</f>
        <v>0</v>
      </c>
      <c r="E20" s="52">
        <f>(D20/$D$19)*100</f>
        <v>0</v>
      </c>
      <c r="F20" s="52">
        <v>0</v>
      </c>
      <c r="G20" s="52">
        <f>(F20/$D$19)*100</f>
        <v>0</v>
      </c>
      <c r="H20" s="44">
        <v>0</v>
      </c>
      <c r="I20" s="53">
        <f>(H20/$D$19)*100</f>
        <v>0</v>
      </c>
    </row>
    <row r="21" spans="1:9" ht="18" customHeight="1" x14ac:dyDescent="0.25">
      <c r="A21" s="50" t="s">
        <v>152</v>
      </c>
      <c r="B21" s="45">
        <v>0</v>
      </c>
      <c r="C21" s="51">
        <f>(B21/$B$19)*100</f>
        <v>0</v>
      </c>
      <c r="D21" s="44">
        <v>0</v>
      </c>
      <c r="E21" s="52">
        <f>(D21/$D$19)*100</f>
        <v>0</v>
      </c>
      <c r="F21" s="44">
        <v>0</v>
      </c>
      <c r="G21" s="52">
        <f>(F21/$D$19)*100</f>
        <v>0</v>
      </c>
      <c r="H21" s="54">
        <v>0</v>
      </c>
      <c r="I21" s="53">
        <f>(H21/$D$19)*100</f>
        <v>0</v>
      </c>
    </row>
    <row r="22" spans="1:9" ht="18" customHeight="1" x14ac:dyDescent="0.25">
      <c r="A22" s="50" t="s">
        <v>154</v>
      </c>
      <c r="B22" s="45">
        <v>2</v>
      </c>
      <c r="C22" s="51">
        <f>(B22/$B$19)*100</f>
        <v>100</v>
      </c>
      <c r="D22" s="44">
        <f>SUM(H22+F22)</f>
        <v>3346</v>
      </c>
      <c r="E22" s="52">
        <f>(D22/$D$19)*100</f>
        <v>100</v>
      </c>
      <c r="F22" s="44">
        <v>1430</v>
      </c>
      <c r="G22" s="52">
        <f>(F22/$D$19)*100</f>
        <v>42.737597130902572</v>
      </c>
      <c r="H22" s="44">
        <v>1916</v>
      </c>
      <c r="I22" s="53">
        <f>(H22/$D$19)*100</f>
        <v>57.262402869097428</v>
      </c>
    </row>
    <row r="23" spans="1:9" x14ac:dyDescent="0.25">
      <c r="A23" s="55" t="s">
        <v>155</v>
      </c>
      <c r="B23" s="47">
        <v>0</v>
      </c>
      <c r="C23" s="51">
        <f>(B23/$B$19)*100</f>
        <v>0</v>
      </c>
      <c r="D23" s="44">
        <f>SUM(H23+F23)</f>
        <v>0</v>
      </c>
      <c r="E23" s="52">
        <f>(D23/$D$19)*100</f>
        <v>0</v>
      </c>
      <c r="F23" s="56">
        <v>0</v>
      </c>
      <c r="G23" s="52">
        <f>(F23/$D$19)*100</f>
        <v>0</v>
      </c>
      <c r="H23" s="56">
        <v>0</v>
      </c>
      <c r="I23" s="53">
        <f>(H23/$D$19)*100</f>
        <v>0</v>
      </c>
    </row>
    <row r="24" spans="1:9" x14ac:dyDescent="0.25">
      <c r="A24" s="57" t="s">
        <v>153</v>
      </c>
      <c r="B24" s="58">
        <v>0</v>
      </c>
      <c r="C24" s="59">
        <f>(B24/$B$19)*100</f>
        <v>0</v>
      </c>
      <c r="D24" s="60">
        <f>SUM(H24+F24)</f>
        <v>0</v>
      </c>
      <c r="E24" s="58">
        <v>0</v>
      </c>
      <c r="F24" s="58">
        <v>0</v>
      </c>
      <c r="G24" s="61">
        <f>(F24/$D$19)*100</f>
        <v>0</v>
      </c>
      <c r="H24" s="58">
        <v>0</v>
      </c>
      <c r="I24" s="62">
        <f>(H24/$D$19)*100</f>
        <v>0</v>
      </c>
    </row>
    <row r="25" spans="1:9" ht="17.25" customHeight="1" x14ac:dyDescent="0.25">
      <c r="A25" s="112" t="s">
        <v>205</v>
      </c>
      <c r="B25" s="112"/>
      <c r="C25" s="112"/>
      <c r="D25" s="112"/>
      <c r="E25" s="112"/>
      <c r="F25" s="112"/>
      <c r="G25" s="112"/>
      <c r="H25" s="112"/>
      <c r="I25" s="112"/>
    </row>
  </sheetData>
  <mergeCells count="17">
    <mergeCell ref="A25:I25"/>
    <mergeCell ref="A12:I12"/>
    <mergeCell ref="A15:I15"/>
    <mergeCell ref="A16:A18"/>
    <mergeCell ref="B16:C17"/>
    <mergeCell ref="D16:E17"/>
    <mergeCell ref="F16:I16"/>
    <mergeCell ref="F17:G17"/>
    <mergeCell ref="H17:I17"/>
    <mergeCell ref="A1:I1"/>
    <mergeCell ref="A2:A5"/>
    <mergeCell ref="B2:C4"/>
    <mergeCell ref="D2:E3"/>
    <mergeCell ref="F2:I3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Inspección 1</vt:lpstr>
      <vt:lpstr>Asistencia Judicia1</vt:lpstr>
      <vt:lpstr>Asistencia Judicial 2</vt:lpstr>
      <vt:lpstr>Asistencia Judicial 3</vt:lpstr>
      <vt:lpstr>Asistencia Judicial 4</vt:lpstr>
      <vt:lpstr>Trabajo Infantil 1</vt:lpstr>
      <vt:lpstr>Trabajo Infantil 2</vt:lpstr>
      <vt:lpstr>Trabajo Infantil 3</vt:lpstr>
      <vt:lpstr>Mediación 1</vt:lpstr>
      <vt:lpstr>Mediación 2</vt:lpstr>
      <vt:lpstr>Mediación 3</vt:lpstr>
      <vt:lpstr>Higiene y Seguridad 1</vt:lpstr>
      <vt:lpstr>Higiene y Seguridad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cp:lastPrinted>2022-04-13T19:41:19Z</cp:lastPrinted>
  <dcterms:created xsi:type="dcterms:W3CDTF">2022-04-13T19:25:54Z</dcterms:created>
  <dcterms:modified xsi:type="dcterms:W3CDTF">2022-04-19T19:57:23Z</dcterms:modified>
</cp:coreProperties>
</file>